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8" i="1"/>
  <c r="G18"/>
  <c r="L9"/>
  <c r="J5"/>
  <c r="J6"/>
  <c r="J7"/>
  <c r="J8"/>
  <c r="J9"/>
  <c r="J10"/>
  <c r="J11"/>
  <c r="J12"/>
  <c r="J13"/>
  <c r="J14"/>
  <c r="J4"/>
  <c r="I5"/>
  <c r="L5" s="1"/>
  <c r="I6"/>
  <c r="L6" s="1"/>
  <c r="I7"/>
  <c r="L7" s="1"/>
  <c r="I8"/>
  <c r="L8" s="1"/>
  <c r="I10"/>
  <c r="L10" s="1"/>
  <c r="I11"/>
  <c r="L11" s="1"/>
  <c r="I12"/>
  <c r="L12" s="1"/>
  <c r="I13"/>
  <c r="L13" s="1"/>
  <c r="I14"/>
  <c r="L14" s="1"/>
  <c r="I4"/>
  <c r="L4" s="1"/>
  <c r="L15" s="1"/>
</calcChain>
</file>

<file path=xl/sharedStrings.xml><?xml version="1.0" encoding="utf-8"?>
<sst xmlns="http://schemas.openxmlformats.org/spreadsheetml/2006/main" count="73" uniqueCount="53">
  <si>
    <t>INVOICE
PRAGATI LOGISTICS,SAMANTA SAHI KHUNTIA LANE,8984191006
GST No:21AGHPB9356M1Z9</t>
  </si>
  <si>
    <t>04/10/2024</t>
  </si>
  <si>
    <t>5048</t>
  </si>
  <si>
    <t>08/10/2024</t>
  </si>
  <si>
    <t>5132</t>
  </si>
  <si>
    <t>5139</t>
  </si>
  <si>
    <t>1005128</t>
  </si>
  <si>
    <t>5130</t>
  </si>
  <si>
    <t>10/10/2024</t>
  </si>
  <si>
    <t>5153</t>
  </si>
  <si>
    <t>5131</t>
  </si>
  <si>
    <t>19/10/2024</t>
  </si>
  <si>
    <t>5392</t>
  </si>
  <si>
    <t>1005390/1005394</t>
  </si>
  <si>
    <t>22/10/2024</t>
  </si>
  <si>
    <t>5395</t>
  </si>
  <si>
    <t>26/10/2024</t>
  </si>
  <si>
    <t>5460</t>
  </si>
  <si>
    <t>Thanking you for your business.
PRAGATI LOGISTICS</t>
  </si>
  <si>
    <t>PL/JA/15910</t>
  </si>
  <si>
    <t>PL/JA/16190</t>
  </si>
  <si>
    <t>PL/JA/16214</t>
  </si>
  <si>
    <t>PL/JA/16421</t>
  </si>
  <si>
    <t>PL/JA/16448</t>
  </si>
  <si>
    <t>PL/JA/16437</t>
  </si>
  <si>
    <t>PL/JA/16339</t>
  </si>
  <si>
    <t>PL/JA/16821</t>
  </si>
  <si>
    <t>PL/JA/16889</t>
  </si>
  <si>
    <t>PL/JA/17023</t>
  </si>
  <si>
    <t>PL/JA/17272</t>
  </si>
  <si>
    <t>BARBIL</t>
  </si>
  <si>
    <t>BARIPADA</t>
  </si>
  <si>
    <t>BALIGUDA</t>
  </si>
  <si>
    <t>JEYPORE</t>
  </si>
  <si>
    <t>PADAMPUR</t>
  </si>
  <si>
    <t>RAYAGADA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</si>
  <si>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</si>
  <si>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</si>
  <si>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</si>
  <si>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</si>
  <si>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</si>
  <si>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</si>
  <si>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</si>
  <si>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</si>
  <si>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</si>
  <si>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</si>
  <si>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</si>
  <si>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TO,
M/S DEEPAKA AGARWAL
C/O : M/S GODREJ CONSUMER PRODUCTS LTD.
Address: K K BHAWASINKA COMPOUND, CANTONMENT ROAD, CUTTACK, ODISHA, 753001, 9658564285
GST No: 21ASQPA7475B1ZZ</t>
  </si>
  <si>
    <t>(RUPEES THIRTY FOUR THOUSAND FIVE HUNDRED FIFTEEN ONLY)</t>
  </si>
  <si>
    <t>Bill Date:09/11/2024
Bill NO : 24739
Total Amount:34515.00</t>
  </si>
  <si>
    <t>DD.CH.</t>
  </si>
  <si>
    <t>LR CH.</t>
  </si>
  <si>
    <t>Kindly, verify &amp; confirm within 7 days, else GST will be filed by 20th NOV,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</si>
</sst>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123824</xdr:rowOff>
    </xdr:from>
    <xdr:to>
      <xdr:col>7</xdr:col>
      <xdr:colOff>374524</xdr:colOff>
      <xdr:row>0</xdr:row>
      <xdr:rowOff>876299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23824"/>
          <a:ext cx="4613149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T17" sqref="T17"/>
    </sheetView>
  </sheetViews>
  <sheetFormatPr defaultRowHeight="15"/>
  <cols>
    <col min="1" max="1" width="3.140625" style="1" customWidth="1"/>
    <col min="2" max="2" width="11.140625" style="1" customWidth="1"/>
    <col min="3" max="3" width="11" style="1" customWidth="1"/>
    <col min="4" max="4" width="6.42578125" style="1" bestFit="1" customWidth="1"/>
    <col min="5" max="5" width="11.28515625" style="1" bestFit="1" customWidth="1"/>
    <col min="6" max="6" width="16" style="1" bestFit="1" customWidth="1"/>
    <col min="7" max="7" width="5.42578125" style="1" bestFit="1" customWidth="1"/>
    <col min="8" max="8" width="8.28515625" style="1" bestFit="1" customWidth="1"/>
    <col min="9" max="9" width="6" style="2" customWidth="1"/>
    <col min="10" max="10" width="7.5703125" style="2" bestFit="1" customWidth="1"/>
    <col min="11" max="11" width="7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99.75" customHeight="1">
      <c r="A2" s="17" t="s">
        <v>47</v>
      </c>
      <c r="B2" s="18"/>
      <c r="C2" s="18"/>
      <c r="D2" s="18"/>
      <c r="E2" s="18"/>
      <c r="F2" s="18"/>
      <c r="G2" s="18"/>
      <c r="H2" s="19"/>
      <c r="I2" s="20" t="s">
        <v>49</v>
      </c>
      <c r="J2" s="20"/>
      <c r="K2" s="20"/>
      <c r="L2" s="20"/>
    </row>
    <row r="3" spans="1:12" s="10" customFormat="1" ht="15" customHeigh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5" t="s">
        <v>44</v>
      </c>
      <c r="I3" s="9" t="s">
        <v>45</v>
      </c>
      <c r="J3" s="9" t="s">
        <v>50</v>
      </c>
      <c r="K3" s="9" t="s">
        <v>51</v>
      </c>
      <c r="L3" s="9" t="s">
        <v>46</v>
      </c>
    </row>
    <row r="4" spans="1:12" ht="15" customHeight="1">
      <c r="A4" s="21">
        <v>1</v>
      </c>
      <c r="B4" s="4" t="s">
        <v>1</v>
      </c>
      <c r="C4" s="4" t="s">
        <v>19</v>
      </c>
      <c r="D4" s="8" t="s">
        <v>36</v>
      </c>
      <c r="E4" s="4" t="s">
        <v>30</v>
      </c>
      <c r="F4" s="4" t="s">
        <v>2</v>
      </c>
      <c r="G4" s="4">
        <v>4</v>
      </c>
      <c r="H4" s="4">
        <v>38.020000000000003</v>
      </c>
      <c r="I4" s="6">
        <f>VLOOKUP(E4,'[1]GODREJ CONSUMER'!$B$4:$E$22,4,FALSE)</f>
        <v>3.21</v>
      </c>
      <c r="J4" s="6">
        <f>G4*10</f>
        <v>40</v>
      </c>
      <c r="K4" s="6">
        <v>20</v>
      </c>
      <c r="L4" s="6">
        <f>H4*I4+J4+K4</f>
        <v>182.04419999999999</v>
      </c>
    </row>
    <row r="5" spans="1:12" ht="15" customHeight="1">
      <c r="A5" s="21">
        <v>2</v>
      </c>
      <c r="B5" s="4" t="s">
        <v>3</v>
      </c>
      <c r="C5" s="4" t="s">
        <v>20</v>
      </c>
      <c r="D5" s="8" t="s">
        <v>36</v>
      </c>
      <c r="E5" s="4" t="s">
        <v>31</v>
      </c>
      <c r="F5" s="4" t="s">
        <v>4</v>
      </c>
      <c r="G5" s="4">
        <v>41</v>
      </c>
      <c r="H5" s="4">
        <v>495.92</v>
      </c>
      <c r="I5" s="6">
        <f>VLOOKUP(E5,'[1]GODREJ CONSUMER'!$B$4:$E$22,4,FALSE)</f>
        <v>2.6749999999999998</v>
      </c>
      <c r="J5" s="6">
        <f t="shared" ref="J5:J14" si="0">G5*10</f>
        <v>410</v>
      </c>
      <c r="K5" s="6">
        <v>20</v>
      </c>
      <c r="L5" s="6">
        <f t="shared" ref="L5:L14" si="1">H5*I5+J5+K5</f>
        <v>1756.586</v>
      </c>
    </row>
    <row r="6" spans="1:12" ht="15" customHeight="1">
      <c r="A6" s="21">
        <v>3</v>
      </c>
      <c r="B6" s="4" t="s">
        <v>3</v>
      </c>
      <c r="C6" s="4" t="s">
        <v>21</v>
      </c>
      <c r="D6" s="8" t="s">
        <v>36</v>
      </c>
      <c r="E6" s="4" t="s">
        <v>32</v>
      </c>
      <c r="F6" s="4" t="s">
        <v>5</v>
      </c>
      <c r="G6" s="4">
        <v>100</v>
      </c>
      <c r="H6" s="4">
        <v>1049.6199999999999</v>
      </c>
      <c r="I6" s="6">
        <f>VLOOKUP(E6,'[1]GODREJ CONSUMER'!$B$4:$E$22,4,FALSE)</f>
        <v>4.8150000000000004</v>
      </c>
      <c r="J6" s="6">
        <f t="shared" si="0"/>
        <v>1000</v>
      </c>
      <c r="K6" s="6">
        <v>20</v>
      </c>
      <c r="L6" s="6">
        <f t="shared" si="1"/>
        <v>6073.9202999999998</v>
      </c>
    </row>
    <row r="7" spans="1:12" ht="15" customHeight="1">
      <c r="A7" s="21">
        <v>4</v>
      </c>
      <c r="B7" s="4" t="s">
        <v>3</v>
      </c>
      <c r="C7" s="4" t="s">
        <v>22</v>
      </c>
      <c r="D7" s="8" t="s">
        <v>36</v>
      </c>
      <c r="E7" s="4" t="s">
        <v>33</v>
      </c>
      <c r="F7" s="4" t="s">
        <v>6</v>
      </c>
      <c r="G7" s="4">
        <v>76</v>
      </c>
      <c r="H7" s="4">
        <v>829.08</v>
      </c>
      <c r="I7" s="6">
        <f>VLOOKUP(E7,'[1]GODREJ CONSUMER'!$B$4:$E$22,4,FALSE)</f>
        <v>4.28</v>
      </c>
      <c r="J7" s="6">
        <f t="shared" si="0"/>
        <v>760</v>
      </c>
      <c r="K7" s="6">
        <v>20</v>
      </c>
      <c r="L7" s="6">
        <f t="shared" si="1"/>
        <v>4328.4624000000003</v>
      </c>
    </row>
    <row r="8" spans="1:12" ht="15" customHeight="1">
      <c r="A8" s="21">
        <v>5</v>
      </c>
      <c r="B8" s="4" t="s">
        <v>3</v>
      </c>
      <c r="C8" s="4" t="s">
        <v>23</v>
      </c>
      <c r="D8" s="8" t="s">
        <v>36</v>
      </c>
      <c r="E8" s="4" t="s">
        <v>33</v>
      </c>
      <c r="F8" s="4" t="s">
        <v>7</v>
      </c>
      <c r="G8" s="4">
        <v>41</v>
      </c>
      <c r="H8" s="4">
        <v>388.33</v>
      </c>
      <c r="I8" s="6">
        <f>VLOOKUP(E8,'[1]GODREJ CONSUMER'!$B$4:$E$22,4,FALSE)</f>
        <v>4.28</v>
      </c>
      <c r="J8" s="6">
        <f t="shared" si="0"/>
        <v>410</v>
      </c>
      <c r="K8" s="6">
        <v>20</v>
      </c>
      <c r="L8" s="6">
        <f t="shared" si="1"/>
        <v>2092.0524</v>
      </c>
    </row>
    <row r="9" spans="1:12" ht="15" customHeight="1">
      <c r="A9" s="21">
        <v>6</v>
      </c>
      <c r="B9" s="4" t="s">
        <v>8</v>
      </c>
      <c r="C9" s="4" t="s">
        <v>24</v>
      </c>
      <c r="D9" s="8" t="s">
        <v>36</v>
      </c>
      <c r="E9" s="4" t="s">
        <v>34</v>
      </c>
      <c r="F9" s="4" t="s">
        <v>9</v>
      </c>
      <c r="G9" s="4">
        <v>21</v>
      </c>
      <c r="H9" s="4">
        <v>171</v>
      </c>
      <c r="I9" s="6">
        <v>4.28</v>
      </c>
      <c r="J9" s="6">
        <f t="shared" si="0"/>
        <v>210</v>
      </c>
      <c r="K9" s="6">
        <v>20</v>
      </c>
      <c r="L9" s="6">
        <f t="shared" si="1"/>
        <v>961.88</v>
      </c>
    </row>
    <row r="10" spans="1:12" ht="15" customHeight="1">
      <c r="A10" s="21">
        <v>7</v>
      </c>
      <c r="B10" s="4" t="s">
        <v>3</v>
      </c>
      <c r="C10" s="4" t="s">
        <v>25</v>
      </c>
      <c r="D10" s="8" t="s">
        <v>36</v>
      </c>
      <c r="E10" s="4" t="s">
        <v>35</v>
      </c>
      <c r="F10" s="4" t="s">
        <v>10</v>
      </c>
      <c r="G10" s="4">
        <v>33</v>
      </c>
      <c r="H10" s="4">
        <v>330.96</v>
      </c>
      <c r="I10" s="6">
        <f>VLOOKUP(E10,'[1]GODREJ CONSUMER'!$B$4:$E$22,4,FALSE)</f>
        <v>4.28</v>
      </c>
      <c r="J10" s="6">
        <f t="shared" si="0"/>
        <v>330</v>
      </c>
      <c r="K10" s="6">
        <v>20</v>
      </c>
      <c r="L10" s="6">
        <f t="shared" si="1"/>
        <v>1766.5088000000001</v>
      </c>
    </row>
    <row r="11" spans="1:12" ht="15" customHeight="1">
      <c r="A11" s="21">
        <v>8</v>
      </c>
      <c r="B11" s="4" t="s">
        <v>11</v>
      </c>
      <c r="C11" s="4" t="s">
        <v>26</v>
      </c>
      <c r="D11" s="8" t="s">
        <v>36</v>
      </c>
      <c r="E11" s="4" t="s">
        <v>31</v>
      </c>
      <c r="F11" s="4" t="s">
        <v>12</v>
      </c>
      <c r="G11" s="4">
        <v>61</v>
      </c>
      <c r="H11" s="4">
        <v>629</v>
      </c>
      <c r="I11" s="6">
        <f>VLOOKUP(E11,'[1]GODREJ CONSUMER'!$B$4:$E$22,4,FALSE)</f>
        <v>2.6749999999999998</v>
      </c>
      <c r="J11" s="6">
        <f t="shared" si="0"/>
        <v>610</v>
      </c>
      <c r="K11" s="6">
        <v>20</v>
      </c>
      <c r="L11" s="6">
        <f t="shared" si="1"/>
        <v>2312.5749999999998</v>
      </c>
    </row>
    <row r="12" spans="1:12" ht="15" customHeight="1">
      <c r="A12" s="21">
        <v>9</v>
      </c>
      <c r="B12" s="4" t="s">
        <v>11</v>
      </c>
      <c r="C12" s="4" t="s">
        <v>27</v>
      </c>
      <c r="D12" s="8" t="s">
        <v>36</v>
      </c>
      <c r="E12" s="4" t="s">
        <v>32</v>
      </c>
      <c r="F12" s="4" t="s">
        <v>13</v>
      </c>
      <c r="G12" s="4">
        <v>137</v>
      </c>
      <c r="H12" s="4">
        <v>1359.12</v>
      </c>
      <c r="I12" s="6">
        <f>VLOOKUP(E12,'[1]GODREJ CONSUMER'!$B$4:$E$22,4,FALSE)</f>
        <v>4.8150000000000004</v>
      </c>
      <c r="J12" s="6">
        <f t="shared" si="0"/>
        <v>1370</v>
      </c>
      <c r="K12" s="6">
        <v>20</v>
      </c>
      <c r="L12" s="6">
        <f t="shared" si="1"/>
        <v>7934.1628000000001</v>
      </c>
    </row>
    <row r="13" spans="1:12" ht="15" customHeight="1">
      <c r="A13" s="21">
        <v>10</v>
      </c>
      <c r="B13" s="4" t="s">
        <v>14</v>
      </c>
      <c r="C13" s="4" t="s">
        <v>28</v>
      </c>
      <c r="D13" s="8" t="s">
        <v>36</v>
      </c>
      <c r="E13" s="4" t="s">
        <v>30</v>
      </c>
      <c r="F13" s="4" t="s">
        <v>15</v>
      </c>
      <c r="G13" s="4">
        <v>60</v>
      </c>
      <c r="H13" s="4">
        <v>703.63</v>
      </c>
      <c r="I13" s="6">
        <f>VLOOKUP(E13,'[1]GODREJ CONSUMER'!$B$4:$E$22,4,FALSE)</f>
        <v>3.21</v>
      </c>
      <c r="J13" s="6">
        <f t="shared" si="0"/>
        <v>600</v>
      </c>
      <c r="K13" s="6">
        <v>20</v>
      </c>
      <c r="L13" s="6">
        <f t="shared" si="1"/>
        <v>2878.6522999999997</v>
      </c>
    </row>
    <row r="14" spans="1:12" ht="15" customHeight="1">
      <c r="A14" s="21">
        <v>11</v>
      </c>
      <c r="B14" s="4" t="s">
        <v>16</v>
      </c>
      <c r="C14" s="4" t="s">
        <v>29</v>
      </c>
      <c r="D14" s="8" t="s">
        <v>36</v>
      </c>
      <c r="E14" s="4" t="s">
        <v>31</v>
      </c>
      <c r="F14" s="4" t="s">
        <v>17</v>
      </c>
      <c r="G14" s="4">
        <v>99</v>
      </c>
      <c r="H14" s="4">
        <v>1202.93</v>
      </c>
      <c r="I14" s="6">
        <f>VLOOKUP(E14,'[1]GODREJ CONSUMER'!$B$4:$E$22,4,FALSE)</f>
        <v>2.6749999999999998</v>
      </c>
      <c r="J14" s="6">
        <f t="shared" si="0"/>
        <v>990</v>
      </c>
      <c r="K14" s="6">
        <v>20</v>
      </c>
      <c r="L14" s="6">
        <f t="shared" si="1"/>
        <v>4227.8377500000006</v>
      </c>
    </row>
    <row r="15" spans="1:12" s="3" customFormat="1" ht="15" customHeight="1">
      <c r="A15" s="11" t="s">
        <v>48</v>
      </c>
      <c r="B15" s="12"/>
      <c r="C15" s="12"/>
      <c r="D15" s="12"/>
      <c r="E15" s="12"/>
      <c r="F15" s="12"/>
      <c r="G15" s="12"/>
      <c r="H15" s="12"/>
      <c r="I15" s="13"/>
      <c r="J15" s="13"/>
      <c r="K15" s="14"/>
      <c r="L15" s="7">
        <f>ROUND(SUM(L4:L14),0)</f>
        <v>34515</v>
      </c>
    </row>
    <row r="16" spans="1:12" s="3" customFormat="1" ht="30" customHeight="1">
      <c r="A16" s="15" t="s">
        <v>52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</row>
    <row r="17" spans="1:12" s="3" customFormat="1" ht="30" customHeight="1">
      <c r="A17" s="15" t="s">
        <v>18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  <c r="L17" s="16"/>
    </row>
    <row r="18" spans="1:12">
      <c r="G18" s="5">
        <f>SUM(G4:G14)</f>
        <v>673</v>
      </c>
      <c r="H18" s="5">
        <f>SUM(H4:H14)</f>
        <v>7197.61</v>
      </c>
    </row>
  </sheetData>
  <mergeCells count="7">
    <mergeCell ref="A15:K15"/>
    <mergeCell ref="A16:L16"/>
    <mergeCell ref="A17:L17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26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2024-11-13T13:06:11Z</cp:lastPrinted>
  <dcterms:created xsi:type="dcterms:W3CDTF">2024-11-07T06:59:26Z</dcterms:created>
  <dcterms:modified xsi:type="dcterms:W3CDTF">2024-11-13T13:06:27Z</dcterms:modified>
</cp:coreProperties>
</file>