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Sheet1!$A$7:$O$7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107" i="1"/>
  <c r="H107"/>
  <c r="I73"/>
  <c r="H73"/>
  <c r="I110"/>
  <c r="H110"/>
  <c r="I108"/>
  <c r="H108"/>
  <c r="I91"/>
  <c r="H91"/>
  <c r="I85"/>
  <c r="H85"/>
  <c r="I96"/>
  <c r="H96"/>
  <c r="I109"/>
  <c r="H109"/>
  <c r="I95"/>
  <c r="H95"/>
  <c r="I111"/>
  <c r="H111"/>
  <c r="I81"/>
  <c r="H81"/>
  <c r="I97"/>
  <c r="H97"/>
  <c r="I93"/>
  <c r="H93"/>
  <c r="I100"/>
  <c r="H100"/>
  <c r="I99"/>
  <c r="H99"/>
  <c r="I94"/>
  <c r="H94"/>
  <c r="I106"/>
  <c r="H106"/>
  <c r="I105"/>
  <c r="H105"/>
  <c r="I104"/>
  <c r="H104"/>
  <c r="I103"/>
  <c r="H103"/>
  <c r="I102"/>
  <c r="H102"/>
  <c r="I101"/>
  <c r="H101"/>
  <c r="I83"/>
  <c r="H83"/>
  <c r="I82"/>
  <c r="H82"/>
  <c r="I98"/>
  <c r="H98"/>
  <c r="I92"/>
  <c r="H92"/>
  <c r="I80"/>
  <c r="H80"/>
  <c r="I88"/>
  <c r="H88"/>
  <c r="I78"/>
  <c r="H78"/>
  <c r="I84"/>
  <c r="H84"/>
  <c r="I89"/>
  <c r="H89"/>
  <c r="I87"/>
  <c r="H87"/>
  <c r="I86"/>
  <c r="H86"/>
  <c r="I90"/>
  <c r="H90"/>
  <c r="I79"/>
  <c r="H79"/>
  <c r="I37"/>
  <c r="H37"/>
  <c r="I77"/>
  <c r="H77"/>
  <c r="I75"/>
  <c r="H75"/>
  <c r="I74"/>
  <c r="H74"/>
  <c r="H76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35"/>
  <c r="H35"/>
  <c r="I46"/>
  <c r="H46"/>
  <c r="H38"/>
  <c r="I45"/>
  <c r="H45"/>
  <c r="I44"/>
  <c r="H44"/>
  <c r="I36"/>
  <c r="H36"/>
  <c r="I43"/>
  <c r="H43"/>
  <c r="I42"/>
  <c r="H42"/>
  <c r="I41"/>
  <c r="H41"/>
  <c r="I40"/>
  <c r="H40"/>
  <c r="I39"/>
  <c r="H39"/>
  <c r="I31"/>
  <c r="H31"/>
  <c r="I30"/>
  <c r="H30"/>
  <c r="I34"/>
  <c r="H34"/>
  <c r="I33"/>
  <c r="H33"/>
  <c r="I32"/>
  <c r="H32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H15"/>
  <c r="I14"/>
  <c r="H14"/>
  <c r="I13"/>
  <c r="H13"/>
  <c r="I12"/>
  <c r="H12"/>
  <c r="I9"/>
  <c r="H9"/>
  <c r="I8"/>
  <c r="H8"/>
  <c r="I11"/>
  <c r="H11"/>
  <c r="I10"/>
  <c r="H1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G113"/>
  <c r="J107"/>
  <c r="J11"/>
  <c r="J8"/>
  <c r="J9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2"/>
  <c r="J33"/>
  <c r="J34"/>
  <c r="J30"/>
  <c r="J31"/>
  <c r="J39"/>
  <c r="J40"/>
  <c r="J41"/>
  <c r="J42"/>
  <c r="J43"/>
  <c r="J36"/>
  <c r="J44"/>
  <c r="J45"/>
  <c r="J38"/>
  <c r="J46"/>
  <c r="J35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6"/>
  <c r="J74"/>
  <c r="J75"/>
  <c r="J77"/>
  <c r="J37"/>
  <c r="J79"/>
  <c r="J90"/>
  <c r="J86"/>
  <c r="J87"/>
  <c r="J89"/>
  <c r="J84"/>
  <c r="J78"/>
  <c r="J88"/>
  <c r="J80"/>
  <c r="J92"/>
  <c r="J98"/>
  <c r="J82"/>
  <c r="J83"/>
  <c r="J101"/>
  <c r="J102"/>
  <c r="J103"/>
  <c r="J104"/>
  <c r="J105"/>
  <c r="J106"/>
  <c r="J94"/>
  <c r="J99"/>
  <c r="J100"/>
  <c r="J93"/>
  <c r="J97"/>
  <c r="J81"/>
  <c r="J111"/>
  <c r="J95"/>
  <c r="J109"/>
  <c r="J96"/>
  <c r="J85"/>
  <c r="J91"/>
  <c r="J108"/>
  <c r="J110"/>
  <c r="J73"/>
  <c r="J10"/>
  <c r="L12" l="1"/>
  <c r="L58"/>
  <c r="L60"/>
  <c r="L79"/>
  <c r="L59"/>
  <c r="L63"/>
  <c r="L10"/>
  <c r="L42"/>
  <c r="L8"/>
  <c r="L14"/>
  <c r="L35"/>
  <c r="L48"/>
  <c r="L50"/>
  <c r="L52"/>
  <c r="L54"/>
  <c r="L56"/>
  <c r="L62"/>
  <c r="L64"/>
  <c r="L66"/>
  <c r="L68"/>
  <c r="L70"/>
  <c r="L72"/>
  <c r="L16"/>
  <c r="L18"/>
  <c r="L20"/>
  <c r="L22"/>
  <c r="L24"/>
  <c r="L26"/>
  <c r="L28"/>
  <c r="L32"/>
  <c r="L34"/>
  <c r="L31"/>
  <c r="L40"/>
  <c r="L36"/>
  <c r="L45"/>
  <c r="L74"/>
  <c r="L77"/>
  <c r="L86"/>
  <c r="L89"/>
  <c r="L78"/>
  <c r="L80"/>
  <c r="L98"/>
  <c r="L83"/>
  <c r="L102"/>
  <c r="L104"/>
  <c r="L106"/>
  <c r="L99"/>
  <c r="L93"/>
  <c r="L81"/>
  <c r="L95"/>
  <c r="L96"/>
  <c r="L91"/>
  <c r="L110"/>
  <c r="L107"/>
  <c r="L11"/>
  <c r="L9"/>
  <c r="L13"/>
  <c r="L15"/>
  <c r="L46"/>
  <c r="L47"/>
  <c r="L49"/>
  <c r="L51"/>
  <c r="L53"/>
  <c r="L55"/>
  <c r="L57"/>
  <c r="L61"/>
  <c r="L65"/>
  <c r="L67"/>
  <c r="L69"/>
  <c r="L71"/>
  <c r="L76"/>
  <c r="L17"/>
  <c r="L19"/>
  <c r="L21"/>
  <c r="L23"/>
  <c r="L25"/>
  <c r="L27"/>
  <c r="L29"/>
  <c r="L33"/>
  <c r="L30"/>
  <c r="L39"/>
  <c r="L41"/>
  <c r="L43"/>
  <c r="L44"/>
  <c r="L38"/>
  <c r="L75"/>
  <c r="L37"/>
  <c r="L90"/>
  <c r="L87"/>
  <c r="L84"/>
  <c r="L88"/>
  <c r="L92"/>
  <c r="L82"/>
  <c r="L101"/>
  <c r="L103"/>
  <c r="L105"/>
  <c r="L94"/>
  <c r="L100"/>
  <c r="L97"/>
  <c r="L111"/>
  <c r="L109"/>
  <c r="L85"/>
  <c r="L108"/>
  <c r="L73"/>
  <c r="L112" l="1"/>
</calcChain>
</file>

<file path=xl/sharedStrings.xml><?xml version="1.0" encoding="utf-8"?>
<sst xmlns="http://schemas.openxmlformats.org/spreadsheetml/2006/main" count="555" uniqueCount="347">
  <si>
    <t>DATE</t>
  </si>
  <si>
    <t>CASE</t>
  </si>
  <si>
    <t>RATE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</si>
  <si>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</si>
  <si>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</si>
  <si>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</si>
  <si>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</si>
  <si>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</si>
  <si>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</si>
  <si>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</si>
  <si>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</si>
  <si>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</si>
  <si>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LR CH.</t>
  </si>
  <si>
    <t>DD.CH.</t>
  </si>
  <si>
    <t xml:space="preserve">TO, </t>
  </si>
  <si>
    <t>GST to be paid by Consignor under Reverse Charge Mechanism (RCM) as per GST ACT</t>
  </si>
  <si>
    <t>PRAGATI LOGISTICS</t>
  </si>
  <si>
    <t>Thanking You….</t>
  </si>
  <si>
    <t>INV. NO</t>
  </si>
  <si>
    <t>HML</t>
  </si>
  <si>
    <t>KHURDA</t>
  </si>
  <si>
    <t>BANKI</t>
  </si>
  <si>
    <t>FROM</t>
  </si>
  <si>
    <t>Consignee Name</t>
  </si>
  <si>
    <t>CTC</t>
  </si>
  <si>
    <t>BASTA</t>
  </si>
  <si>
    <t>SENAPATI VARIETY STORE</t>
  </si>
  <si>
    <t>JHINEI</t>
  </si>
  <si>
    <t>MAA KALI ENTERPRISES</t>
  </si>
  <si>
    <t>BHADRAK</t>
  </si>
  <si>
    <t>Sanjay and Company</t>
  </si>
  <si>
    <t>modern zarda distributors</t>
  </si>
  <si>
    <t>JATNI</t>
  </si>
  <si>
    <t>HARIYANA GENERAL STORE</t>
  </si>
  <si>
    <t>RAIRANGPUR</t>
  </si>
  <si>
    <t>gopi nath sahu</t>
  </si>
  <si>
    <t>GUDUMAIN STORE</t>
  </si>
  <si>
    <t>DERA</t>
  </si>
  <si>
    <t xml:space="preserve">SRI HANUMAN AGENCY </t>
  </si>
  <si>
    <t>KEONJHAR</t>
  </si>
  <si>
    <t>SHIV SHANKAR TRADERS KEONJHAR</t>
  </si>
  <si>
    <t>BALICHANDRAPUR</t>
  </si>
  <si>
    <t>SHREE BHANDAR</t>
  </si>
  <si>
    <t>JALESWAR</t>
  </si>
  <si>
    <t>PAYAL TRADING</t>
  </si>
  <si>
    <t>SINGLA</t>
  </si>
  <si>
    <t>raghunath agency</t>
  </si>
  <si>
    <t>khushi store jaleswar balasore</t>
  </si>
  <si>
    <t>BALASORE</t>
  </si>
  <si>
    <t>durga agencies khurda jatni</t>
  </si>
  <si>
    <t>NAYAGARH</t>
  </si>
  <si>
    <t>JHARPOKHARIA</t>
  </si>
  <si>
    <t>SHIBAM AGENCIES</t>
  </si>
  <si>
    <t xml:space="preserve"> KAMALA ENTERPRISERS</t>
  </si>
  <si>
    <t>NIMAPARA</t>
  </si>
  <si>
    <t>SHIVANSH TRADERSS</t>
  </si>
  <si>
    <t>CHANDANESWAR</t>
  </si>
  <si>
    <t>joyguru bhandar</t>
  </si>
  <si>
    <t>JARKA</t>
  </si>
  <si>
    <t>SUPREME ENTERPRISES</t>
  </si>
  <si>
    <t>BAISINGA</t>
  </si>
  <si>
    <t>bikash store</t>
  </si>
  <si>
    <t>KHUSI STORE</t>
  </si>
  <si>
    <t>BASANTIA</t>
  </si>
  <si>
    <t>CHITRADA</t>
  </si>
  <si>
    <t>DAS and DAS VARIETY STORE</t>
  </si>
  <si>
    <t>SORO</t>
  </si>
  <si>
    <t>N R MULTI SERVICE</t>
  </si>
  <si>
    <t>KAMAKHYANAGAR</t>
  </si>
  <si>
    <t>S N TRADERS</t>
  </si>
  <si>
    <t>durga enterprises</t>
  </si>
  <si>
    <t>NAYAHATA</t>
  </si>
  <si>
    <t>NILACHAL MARKETING</t>
  </si>
  <si>
    <t>TULSI AGENCIES</t>
  </si>
  <si>
    <t>MARKONA</t>
  </si>
  <si>
    <t>SINGHPUR</t>
  </si>
  <si>
    <t>deepak traders singhpur</t>
  </si>
  <si>
    <t>ATHAGARH</t>
  </si>
  <si>
    <t>RAJA TRADERS</t>
  </si>
  <si>
    <t>UDALA</t>
  </si>
  <si>
    <t xml:space="preserve"> PANDA TRADERS</t>
  </si>
  <si>
    <t xml:space="preserve">JAROOL ENTERPRISES </t>
  </si>
  <si>
    <t>AUL</t>
  </si>
  <si>
    <t>HARAGOURI VERIETY STORE</t>
  </si>
  <si>
    <t>SHIVANSH TRADERS</t>
  </si>
  <si>
    <t>MANGALPUR</t>
  </si>
  <si>
    <t>BETONATI</t>
  </si>
  <si>
    <t>akshay das and co betnoti</t>
  </si>
  <si>
    <t>BARIPADA</t>
  </si>
  <si>
    <t>Puri Enterprises</t>
  </si>
  <si>
    <t>mahalaxmi agency</t>
  </si>
  <si>
    <t>JODA</t>
  </si>
  <si>
    <t>JAISWAL AGENCY</t>
  </si>
  <si>
    <t>RAMCHANDRAPUR</t>
  </si>
  <si>
    <t>SANKAR VARIETY STORE</t>
  </si>
  <si>
    <t>ANANTAPUR</t>
  </si>
  <si>
    <t>tarini veriety store anantpur</t>
  </si>
  <si>
    <t>DHALAPATHAR</t>
  </si>
  <si>
    <t>PANKAJA TRADERS</t>
  </si>
  <si>
    <t>maa tarini enterprises mangalpur</t>
  </si>
  <si>
    <t>DEHURDA</t>
  </si>
  <si>
    <t>krishna agency keonjhar basantia</t>
  </si>
  <si>
    <t>DASPALLA</t>
  </si>
  <si>
    <t>sai shristy ghantagharpatna nayagarh</t>
  </si>
  <si>
    <t>RANAPUR</t>
  </si>
  <si>
    <t>JAYADURGA STORE</t>
  </si>
  <si>
    <t>M/S GOPAL IMPERIAL PRIVATE LIMITED</t>
  </si>
  <si>
    <t>MANGULI, CUTTACK</t>
  </si>
  <si>
    <t>GSTIN : 21AAICG5682P1Z3</t>
  </si>
  <si>
    <t>M/10986</t>
  </si>
  <si>
    <t>M/10074</t>
  </si>
  <si>
    <t>M/10072</t>
  </si>
  <si>
    <t>M/10062</t>
  </si>
  <si>
    <t>M/10054</t>
  </si>
  <si>
    <t>M/10067</t>
  </si>
  <si>
    <t>M/10073</t>
  </si>
  <si>
    <t>M/10066</t>
  </si>
  <si>
    <t>M/10075</t>
  </si>
  <si>
    <t>M/10998</t>
  </si>
  <si>
    <t>M/10068</t>
  </si>
  <si>
    <t>M/10064</t>
  </si>
  <si>
    <t>M/10071</t>
  </si>
  <si>
    <t>M/10070</t>
  </si>
  <si>
    <t>M/10065</t>
  </si>
  <si>
    <t>PL/JA/09947/21-22</t>
  </si>
  <si>
    <t>PL/JA/09946/21-22</t>
  </si>
  <si>
    <t>PL/JA/09945/21-22</t>
  </si>
  <si>
    <t>PL/JA/09926/21-22</t>
  </si>
  <si>
    <t>PL/JA/09913/21-22</t>
  </si>
  <si>
    <t>PL/JA/09912/21-22</t>
  </si>
  <si>
    <t>M/11000</t>
  </si>
  <si>
    <t>M/10999</t>
  </si>
  <si>
    <t>M/10069</t>
  </si>
  <si>
    <t>M/10063</t>
  </si>
  <si>
    <t>M/10997</t>
  </si>
  <si>
    <t>M/10057</t>
  </si>
  <si>
    <t>M/10051</t>
  </si>
  <si>
    <t>M/10053</t>
  </si>
  <si>
    <t>M/10058</t>
  </si>
  <si>
    <t>M/10056</t>
  </si>
  <si>
    <t>M/10055</t>
  </si>
  <si>
    <t>M/10059</t>
  </si>
  <si>
    <t>M/10996</t>
  </si>
  <si>
    <t>M/10010</t>
  </si>
  <si>
    <t>M/10990</t>
  </si>
  <si>
    <t>M/10988</t>
  </si>
  <si>
    <t>M/10987</t>
  </si>
  <si>
    <t>M/10989</t>
  </si>
  <si>
    <t>PL/JA/09296/21-22</t>
  </si>
  <si>
    <t>PL/JA/09294/21-22</t>
  </si>
  <si>
    <t>PL/JA/09278/21-22</t>
  </si>
  <si>
    <t>PL/JA/09277/21-22</t>
  </si>
  <si>
    <t>PL/JA/09276/21-22</t>
  </si>
  <si>
    <t>PL/JA/09184/21-22</t>
  </si>
  <si>
    <t>PL/JA/09183/21-22</t>
  </si>
  <si>
    <t>PL/JA/09169/21-22</t>
  </si>
  <si>
    <t>PL/JA/09062/21-22</t>
  </si>
  <si>
    <t>PL/JA/09050/21-22</t>
  </si>
  <si>
    <t>PL/JA/09049/21-22</t>
  </si>
  <si>
    <t>PL/JA/09048/21-22</t>
  </si>
  <si>
    <t>PL/JA/09047/21-22</t>
  </si>
  <si>
    <t>PL/JA/09046/21-22</t>
  </si>
  <si>
    <t>PL/JA/08941/21-22</t>
  </si>
  <si>
    <t>PL/JA/08939/21-22</t>
  </si>
  <si>
    <t>PL/JA/08938/21-22</t>
  </si>
  <si>
    <t>PL/JA/08936/21-22</t>
  </si>
  <si>
    <t>PL/JA/08935/21-22</t>
  </si>
  <si>
    <t>PL/JA/08932/21-22</t>
  </si>
  <si>
    <t>PL/JA/08830/21-22</t>
  </si>
  <si>
    <t>PL/JA/08828/21-22</t>
  </si>
  <si>
    <t>PL/JA/08808/21-22</t>
  </si>
  <si>
    <t>PL/JA/08772/21-22</t>
  </si>
  <si>
    <t>PL/JA/08768/21-22</t>
  </si>
  <si>
    <t>PL/JA/08760/21-22</t>
  </si>
  <si>
    <t>M/10008</t>
  </si>
  <si>
    <t>PL/JA/08640/21-22</t>
  </si>
  <si>
    <t>M/10011</t>
  </si>
  <si>
    <t>PL/JA/08569/21-22</t>
  </si>
  <si>
    <t>PL/JA/08568/21-22</t>
  </si>
  <si>
    <t>M/10009</t>
  </si>
  <si>
    <t>PL/JA/08347/21-22</t>
  </si>
  <si>
    <t>PL/JA/08302/21-22</t>
  </si>
  <si>
    <t>PL/JA/08300/21-22</t>
  </si>
  <si>
    <t>PL/JA/08299/21-22</t>
  </si>
  <si>
    <t>PL/JA/08271/21-22</t>
  </si>
  <si>
    <t>M/10003</t>
  </si>
  <si>
    <t>M/10002</t>
  </si>
  <si>
    <t>PL/JA/08083/21-22</t>
  </si>
  <si>
    <t>PL/JA/08082/21-22</t>
  </si>
  <si>
    <t>PL/JA/08081/21-22</t>
  </si>
  <si>
    <t>PL/JA/07882/21-22</t>
  </si>
  <si>
    <t>PL/JA/07881/21-22</t>
  </si>
  <si>
    <t>PL/JA/07834/21-22</t>
  </si>
  <si>
    <t>PL/JA/07794/21-22</t>
  </si>
  <si>
    <t>PL/JA/07766/21-22</t>
  </si>
  <si>
    <t>PL/JA/07731/21-22</t>
  </si>
  <si>
    <t>PL/JA/07722/21-22</t>
  </si>
  <si>
    <t>PL/JA/07583/21-22</t>
  </si>
  <si>
    <t>PL/JA/07580/21-22</t>
  </si>
  <si>
    <t>PL/JA/07579/21-22</t>
  </si>
  <si>
    <t>PL/JA/07578/21-22</t>
  </si>
  <si>
    <t>PL/JA/07432/21-22</t>
  </si>
  <si>
    <t>PL/JA/07431/21-22</t>
  </si>
  <si>
    <t>PL/JA/07430/21-22</t>
  </si>
  <si>
    <t>PL/JA/07424/21-22</t>
  </si>
  <si>
    <t>PL/JA/07413/21-22</t>
  </si>
  <si>
    <t>PL/JA/07412/21-22</t>
  </si>
  <si>
    <t>PL/JA/07410/21-22</t>
  </si>
  <si>
    <t>M/9867</t>
  </si>
  <si>
    <t>M/9866</t>
  </si>
  <si>
    <t>PL/JA/07395/21-22</t>
  </si>
  <si>
    <t>PL/JA/07392/21-22</t>
  </si>
  <si>
    <t>1142/1144</t>
  </si>
  <si>
    <t>1258</t>
  </si>
  <si>
    <t>1255/1256</t>
  </si>
  <si>
    <t>1202/1203</t>
  </si>
  <si>
    <t>1179/1180</t>
  </si>
  <si>
    <t>1201</t>
  </si>
  <si>
    <t>253</t>
  </si>
  <si>
    <t>1206</t>
  </si>
  <si>
    <t>1257</t>
  </si>
  <si>
    <t>160</t>
  </si>
  <si>
    <t>1204</t>
  </si>
  <si>
    <t>1199/1200</t>
  </si>
  <si>
    <t>1208</t>
  </si>
  <si>
    <t>1209/1210</t>
  </si>
  <si>
    <t>1205</t>
  </si>
  <si>
    <t>1234</t>
  </si>
  <si>
    <t>1235</t>
  </si>
  <si>
    <t>1237</t>
  </si>
  <si>
    <t>1231</t>
  </si>
  <si>
    <t>1232</t>
  </si>
  <si>
    <t>1233</t>
  </si>
  <si>
    <t>1162/1161</t>
  </si>
  <si>
    <t>1163</t>
  </si>
  <si>
    <t>198</t>
  </si>
  <si>
    <t>1196/1197</t>
  </si>
  <si>
    <t>157</t>
  </si>
  <si>
    <t>1181/1183</t>
  </si>
  <si>
    <t>158/159</t>
  </si>
  <si>
    <t>1174/1175</t>
  </si>
  <si>
    <t>1178</t>
  </si>
  <si>
    <t>1177</t>
  </si>
  <si>
    <t>1176</t>
  </si>
  <si>
    <t>1184/1185</t>
  </si>
  <si>
    <t>1156</t>
  </si>
  <si>
    <t>1054</t>
  </si>
  <si>
    <t>1143</t>
  </si>
  <si>
    <t>1139</t>
  </si>
  <si>
    <t>141/140</t>
  </si>
  <si>
    <t>1138/1137</t>
  </si>
  <si>
    <t>1133</t>
  </si>
  <si>
    <t>1134</t>
  </si>
  <si>
    <t>1131</t>
  </si>
  <si>
    <t>1132</t>
  </si>
  <si>
    <t>1135</t>
  </si>
  <si>
    <t>1127</t>
  </si>
  <si>
    <t>1126</t>
  </si>
  <si>
    <t>1125</t>
  </si>
  <si>
    <t>1114</t>
  </si>
  <si>
    <t>1115</t>
  </si>
  <si>
    <t>1113</t>
  </si>
  <si>
    <t>1110</t>
  </si>
  <si>
    <t>1112</t>
  </si>
  <si>
    <t>1111</t>
  </si>
  <si>
    <t>1096</t>
  </si>
  <si>
    <t>1091</t>
  </si>
  <si>
    <t>1093</t>
  </si>
  <si>
    <t>1094</t>
  </si>
  <si>
    <t>1092</t>
  </si>
  <si>
    <t>1095</t>
  </si>
  <si>
    <t>1071</t>
  </si>
  <si>
    <t>1074</t>
  </si>
  <si>
    <t>1075</t>
  </si>
  <si>
    <t>076</t>
  </si>
  <si>
    <t>1070</t>
  </si>
  <si>
    <t>1072</t>
  </si>
  <si>
    <t>057</t>
  </si>
  <si>
    <t>1066</t>
  </si>
  <si>
    <t>1056</t>
  </si>
  <si>
    <t>1064</t>
  </si>
  <si>
    <t>1065</t>
  </si>
  <si>
    <t>1055</t>
  </si>
  <si>
    <t>1047</t>
  </si>
  <si>
    <t>045</t>
  </si>
  <si>
    <t>046</t>
  </si>
  <si>
    <t>044</t>
  </si>
  <si>
    <t>048</t>
  </si>
  <si>
    <t>1031</t>
  </si>
  <si>
    <t>1030</t>
  </si>
  <si>
    <t>1032</t>
  </si>
  <si>
    <t>1033</t>
  </si>
  <si>
    <t>1034</t>
  </si>
  <si>
    <t>1023</t>
  </si>
  <si>
    <t>1022</t>
  </si>
  <si>
    <t>1021</t>
  </si>
  <si>
    <t>1013</t>
  </si>
  <si>
    <t>1015</t>
  </si>
  <si>
    <t>1014</t>
  </si>
  <si>
    <t>1012</t>
  </si>
  <si>
    <t>1009</t>
  </si>
  <si>
    <t>1008</t>
  </si>
  <si>
    <t>1006</t>
  </si>
  <si>
    <t>1007</t>
  </si>
  <si>
    <t>995</t>
  </si>
  <si>
    <t>988</t>
  </si>
  <si>
    <t>990</t>
  </si>
  <si>
    <t>987</t>
  </si>
  <si>
    <t>989</t>
  </si>
  <si>
    <t>993</t>
  </si>
  <si>
    <t>991</t>
  </si>
  <si>
    <t>986</t>
  </si>
  <si>
    <t>985</t>
  </si>
  <si>
    <t>0994</t>
  </si>
  <si>
    <t>992</t>
  </si>
  <si>
    <t>MAHAVIR AGENCY</t>
  </si>
  <si>
    <t>JAY DURGA STORE</t>
  </si>
  <si>
    <t>Sri Ram Bhandar</t>
  </si>
  <si>
    <t>panigrahi veriety store</t>
  </si>
  <si>
    <t>PRACHESTASH PATTANAYAK</t>
  </si>
  <si>
    <t xml:space="preserve"> Laxminarayan Enterprises</t>
  </si>
  <si>
    <t>M S KRISHNA AGENCY</t>
  </si>
  <si>
    <t>jagannath traders balasore</t>
  </si>
  <si>
    <t>SHREE KRISHNA AGENCIES</t>
  </si>
  <si>
    <t>S K ABDUL KHALIK</t>
  </si>
  <si>
    <t>amarjit distributer pvt ltd</t>
  </si>
  <si>
    <t>SUBHA STORE</t>
  </si>
  <si>
    <t>DARSHAN ENTERPRISES</t>
  </si>
  <si>
    <t>ganapati agency</t>
  </si>
  <si>
    <t xml:space="preserve"> SHIV SANKAR TRADERS </t>
  </si>
  <si>
    <t>BELIAPAL</t>
  </si>
  <si>
    <t>PURI</t>
  </si>
  <si>
    <t>CHARAMPA</t>
  </si>
  <si>
    <t>CHHATIA</t>
  </si>
  <si>
    <t>DEULIA THENGA</t>
  </si>
  <si>
    <t>BANAMALIPUR</t>
  </si>
  <si>
    <t>DEULIHATA</t>
  </si>
  <si>
    <t>PALLA HAT</t>
  </si>
  <si>
    <t>BANGIRIPOSI</t>
  </si>
  <si>
    <t>BILL DATE : 31/08/2021</t>
  </si>
  <si>
    <t>KINDLY ,VERIFY &amp; CONFIRM US  WITHIN 7 DAYS , ELSE GST WILL BE FILLED  ON 20TH SEPTEMBER, 2021.</t>
  </si>
  <si>
    <t xml:space="preserve">BILL NO.   : INV-24165/21-22 </t>
  </si>
  <si>
    <t>M/10033</t>
  </si>
  <si>
    <t>CHANDPUR</t>
  </si>
  <si>
    <t>MIN. 8 CASE  CH.</t>
  </si>
  <si>
    <t>(RUPEES ONE LAKH TWENTY THREE THOUSAND ONE HUNDRED FORTY ONLY)</t>
  </si>
  <si>
    <t>MONTH   : AUGUST, 2021</t>
  </si>
</sst>
</file>

<file path=xl/styles.xml><?xml version="1.0" encoding="utf-8"?>
<styleSheet xmlns="http://schemas.openxmlformats.org/spreadsheetml/2006/main">
  <numFmts count="3">
    <numFmt numFmtId="164" formatCode="_ &quot;Rs.&quot;\ * #,##0.00_ ;_ &quot;Rs.&quot;\ * \-#,##0.00_ ;_ &quot;Rs.&quot;\ * &quot;-&quot;??_ ;_ @_ "/>
    <numFmt numFmtId="165" formatCode="dd/mm/yyyy;@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Kinnari"/>
    </font>
    <font>
      <sz val="8"/>
      <color rgb="FF000000"/>
      <name val="Kinnari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center"/>
    </xf>
    <xf numFmtId="165" fontId="1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center"/>
    </xf>
    <xf numFmtId="0" fontId="5" fillId="2" borderId="0" xfId="0" applyNumberFormat="1" applyFont="1" applyFill="1" applyAlignment="1">
      <alignment vertical="center"/>
    </xf>
    <xf numFmtId="0" fontId="5" fillId="0" borderId="0" xfId="0" applyNumberFormat="1" applyFont="1" applyAlignment="1">
      <alignment horizontal="left" vertical="top"/>
    </xf>
    <xf numFmtId="166" fontId="5" fillId="0" borderId="0" xfId="0" applyNumberFormat="1" applyFont="1" applyAlignment="1">
      <alignment horizontal="left" vertical="center" indent="6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top"/>
    </xf>
    <xf numFmtId="2" fontId="7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/>
    <xf numFmtId="0" fontId="7" fillId="0" borderId="0" xfId="0" applyFont="1" applyBorder="1" applyAlignment="1">
      <alignment horizontal="left" vertical="top"/>
    </xf>
    <xf numFmtId="2" fontId="8" fillId="0" borderId="1" xfId="13" applyNumberFormat="1" applyFont="1" applyBorder="1" applyAlignment="1">
      <alignment horizontal="right" vertical="center"/>
    </xf>
    <xf numFmtId="164" fontId="8" fillId="0" borderId="0" xfId="13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2" fontId="9" fillId="0" borderId="0" xfId="0" applyNumberFormat="1" applyFont="1"/>
    <xf numFmtId="2" fontId="9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/>
    <xf numFmtId="0" fontId="5" fillId="0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Alignment="1">
      <alignment horizontal="center"/>
    </xf>
    <xf numFmtId="2" fontId="5" fillId="0" borderId="0" xfId="0" applyNumberFormat="1" applyFont="1"/>
    <xf numFmtId="0" fontId="5" fillId="0" borderId="0" xfId="0" applyNumberFormat="1" applyFont="1" applyFill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</cellXfs>
  <cellStyles count="14">
    <cellStyle name="Currency" xfId="13" builtinId="4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1">
          <cell r="D1"/>
          <cell r="E1"/>
        </row>
        <row r="2">
          <cell r="D2"/>
          <cell r="E2" t="str">
            <v>AUG, 2021.</v>
          </cell>
        </row>
        <row r="3">
          <cell r="C3" t="str">
            <v>DESTINATION</v>
          </cell>
          <cell r="D3" t="str">
            <v>PRV. RATE / CASE</v>
          </cell>
          <cell r="E3" t="str">
            <v>NEW RATE/ CASE</v>
          </cell>
          <cell r="F3" t="str">
            <v>HAMALI</v>
          </cell>
        </row>
        <row r="4">
          <cell r="C4" t="str">
            <v>AMARESWAR</v>
          </cell>
          <cell r="D4">
            <v>71.5</v>
          </cell>
          <cell r="E4">
            <v>79</v>
          </cell>
          <cell r="F4"/>
        </row>
        <row r="5">
          <cell r="C5" t="str">
            <v>ANANTAPUR</v>
          </cell>
          <cell r="D5">
            <v>63.25</v>
          </cell>
          <cell r="E5">
            <v>70</v>
          </cell>
          <cell r="F5"/>
        </row>
        <row r="6">
          <cell r="C6" t="str">
            <v>ANANTAPUR(K M NAGAR)</v>
          </cell>
          <cell r="D6">
            <v>73.05</v>
          </cell>
          <cell r="E6">
            <v>80</v>
          </cell>
          <cell r="F6"/>
        </row>
        <row r="7">
          <cell r="C7" t="str">
            <v>ANGUL</v>
          </cell>
          <cell r="D7">
            <v>50.6</v>
          </cell>
          <cell r="E7">
            <v>56</v>
          </cell>
          <cell r="F7"/>
        </row>
        <row r="8">
          <cell r="C8" t="str">
            <v>ARAKHAPATNA</v>
          </cell>
          <cell r="D8">
            <v>63.25</v>
          </cell>
          <cell r="E8">
            <v>70</v>
          </cell>
          <cell r="F8"/>
        </row>
        <row r="9">
          <cell r="C9" t="str">
            <v>ASURESWAR</v>
          </cell>
          <cell r="D9">
            <v>50.6</v>
          </cell>
          <cell r="E9">
            <v>56</v>
          </cell>
          <cell r="F9"/>
        </row>
        <row r="10">
          <cell r="C10" t="str">
            <v>ATHAGARH</v>
          </cell>
          <cell r="D10">
            <v>63.25</v>
          </cell>
          <cell r="E10">
            <v>70</v>
          </cell>
          <cell r="F10"/>
        </row>
        <row r="11">
          <cell r="C11" t="str">
            <v>AUL</v>
          </cell>
          <cell r="D11">
            <v>69.58</v>
          </cell>
          <cell r="E11">
            <v>77</v>
          </cell>
          <cell r="F11"/>
        </row>
        <row r="12">
          <cell r="C12" t="str">
            <v>BAHANAGA</v>
          </cell>
          <cell r="D12">
            <v>110</v>
          </cell>
          <cell r="E12">
            <v>121</v>
          </cell>
          <cell r="F12"/>
        </row>
        <row r="13">
          <cell r="C13" t="str">
            <v>BAISINGA</v>
          </cell>
          <cell r="D13">
            <v>110</v>
          </cell>
          <cell r="E13">
            <v>121</v>
          </cell>
          <cell r="F13"/>
        </row>
        <row r="14">
          <cell r="C14" t="str">
            <v>BALASORE</v>
          </cell>
          <cell r="D14">
            <v>63.25</v>
          </cell>
          <cell r="E14">
            <v>70</v>
          </cell>
          <cell r="F14"/>
        </row>
        <row r="15">
          <cell r="C15" t="str">
            <v>BALIAPAL</v>
          </cell>
          <cell r="D15">
            <v>106.26</v>
          </cell>
          <cell r="E15">
            <v>117</v>
          </cell>
          <cell r="F15"/>
        </row>
        <row r="16">
          <cell r="C16" t="str">
            <v>BALICHANDRAPUR</v>
          </cell>
          <cell r="D16">
            <v>56.93</v>
          </cell>
          <cell r="E16">
            <v>63</v>
          </cell>
          <cell r="F16"/>
        </row>
        <row r="17">
          <cell r="C17" t="str">
            <v>BALUGAON</v>
          </cell>
          <cell r="D17">
            <v>50.6</v>
          </cell>
          <cell r="E17">
            <v>56</v>
          </cell>
          <cell r="F17"/>
        </row>
        <row r="18">
          <cell r="C18" t="str">
            <v>BANAMALIPUR</v>
          </cell>
          <cell r="D18">
            <v>55</v>
          </cell>
          <cell r="E18">
            <v>61</v>
          </cell>
          <cell r="F18"/>
        </row>
        <row r="19">
          <cell r="C19" t="str">
            <v>BANGIRIPOSI</v>
          </cell>
          <cell r="D19">
            <v>110</v>
          </cell>
          <cell r="E19">
            <v>121</v>
          </cell>
          <cell r="F19"/>
        </row>
        <row r="20">
          <cell r="C20" t="str">
            <v>BANKI</v>
          </cell>
          <cell r="D20">
            <v>50.6</v>
          </cell>
          <cell r="E20">
            <v>56</v>
          </cell>
          <cell r="F20"/>
        </row>
        <row r="21">
          <cell r="C21" t="str">
            <v>BARABATI</v>
          </cell>
          <cell r="D21">
            <v>66.42</v>
          </cell>
          <cell r="E21">
            <v>73</v>
          </cell>
          <cell r="F21"/>
        </row>
        <row r="22">
          <cell r="C22" t="str">
            <v>BARAMBA</v>
          </cell>
          <cell r="D22">
            <v>63.25</v>
          </cell>
          <cell r="E22">
            <v>70</v>
          </cell>
          <cell r="F22"/>
        </row>
        <row r="23">
          <cell r="C23" t="str">
            <v>BASANTIA</v>
          </cell>
          <cell r="D23">
            <v>75.900000000000006</v>
          </cell>
          <cell r="E23">
            <v>83</v>
          </cell>
          <cell r="F23"/>
        </row>
        <row r="24">
          <cell r="C24" t="str">
            <v>BASTA</v>
          </cell>
          <cell r="D24">
            <v>94.88</v>
          </cell>
          <cell r="E24">
            <v>104</v>
          </cell>
          <cell r="F24"/>
        </row>
        <row r="25">
          <cell r="C25" t="str">
            <v>BASUDEVPUR</v>
          </cell>
          <cell r="D25">
            <v>82.23</v>
          </cell>
          <cell r="E25">
            <v>90</v>
          </cell>
          <cell r="F25"/>
        </row>
        <row r="26">
          <cell r="C26" t="str">
            <v>BELIAPAL</v>
          </cell>
          <cell r="D26">
            <v>75.900000000000006</v>
          </cell>
          <cell r="E26">
            <v>83</v>
          </cell>
          <cell r="F26"/>
        </row>
        <row r="27">
          <cell r="C27" t="str">
            <v>BELPAHAD</v>
          </cell>
          <cell r="D27">
            <v>64.52</v>
          </cell>
          <cell r="E27">
            <v>71</v>
          </cell>
          <cell r="F27"/>
        </row>
        <row r="28">
          <cell r="C28" t="str">
            <v>BERHAMPUR</v>
          </cell>
          <cell r="D28">
            <v>65.78</v>
          </cell>
          <cell r="E28">
            <v>72</v>
          </cell>
          <cell r="F28"/>
        </row>
        <row r="29">
          <cell r="C29" t="str">
            <v>BETONATI</v>
          </cell>
          <cell r="D29">
            <v>110</v>
          </cell>
          <cell r="E29">
            <v>121</v>
          </cell>
          <cell r="F29"/>
        </row>
        <row r="30">
          <cell r="C30" t="str">
            <v>BHADRAK</v>
          </cell>
          <cell r="D30">
            <v>56.93</v>
          </cell>
          <cell r="E30">
            <v>63</v>
          </cell>
          <cell r="F30"/>
        </row>
        <row r="31">
          <cell r="C31" t="str">
            <v>BHAWANIPATNA</v>
          </cell>
          <cell r="D31">
            <v>91.08</v>
          </cell>
          <cell r="E31">
            <v>100</v>
          </cell>
          <cell r="F31"/>
        </row>
        <row r="32">
          <cell r="C32" t="str">
            <v>BHUBAN</v>
          </cell>
          <cell r="D32">
            <v>82.23</v>
          </cell>
          <cell r="E32">
            <v>90</v>
          </cell>
          <cell r="F32"/>
        </row>
        <row r="33">
          <cell r="C33" t="str">
            <v>BHUBANESWAR</v>
          </cell>
          <cell r="D33">
            <v>44</v>
          </cell>
          <cell r="E33">
            <v>48</v>
          </cell>
          <cell r="F33"/>
        </row>
        <row r="34">
          <cell r="C34" t="str">
            <v>BILAHATA</v>
          </cell>
          <cell r="D34">
            <v>82.5</v>
          </cell>
          <cell r="E34">
            <v>91</v>
          </cell>
          <cell r="F34"/>
        </row>
        <row r="35">
          <cell r="C35" t="str">
            <v>BISOI</v>
          </cell>
          <cell r="D35">
            <v>110</v>
          </cell>
          <cell r="E35">
            <v>121</v>
          </cell>
          <cell r="F35"/>
        </row>
        <row r="36">
          <cell r="C36" t="str">
            <v>CHANDANESWAR</v>
          </cell>
          <cell r="D36">
            <v>164.45</v>
          </cell>
          <cell r="E36">
            <v>181</v>
          </cell>
          <cell r="F36"/>
        </row>
        <row r="37">
          <cell r="C37" t="str">
            <v>CHANDANPUR</v>
          </cell>
          <cell r="D37">
            <v>73.05</v>
          </cell>
          <cell r="E37">
            <v>80</v>
          </cell>
          <cell r="F37">
            <v>2</v>
          </cell>
        </row>
        <row r="38">
          <cell r="C38" t="str">
            <v>CHANDBALI</v>
          </cell>
          <cell r="D38">
            <v>94.88</v>
          </cell>
          <cell r="E38">
            <v>104</v>
          </cell>
          <cell r="F38"/>
        </row>
        <row r="39">
          <cell r="C39" t="str">
            <v>CHANDPUR</v>
          </cell>
          <cell r="D39">
            <v>66</v>
          </cell>
          <cell r="E39">
            <v>73</v>
          </cell>
          <cell r="F39"/>
        </row>
        <row r="40">
          <cell r="C40" t="str">
            <v>CHARAMPA</v>
          </cell>
          <cell r="D40">
            <v>57.2</v>
          </cell>
          <cell r="E40">
            <v>63</v>
          </cell>
          <cell r="F40"/>
        </row>
        <row r="41">
          <cell r="C41" t="str">
            <v>CHHATIA</v>
          </cell>
          <cell r="D41">
            <v>37.950000000000003</v>
          </cell>
          <cell r="E41">
            <v>42</v>
          </cell>
          <cell r="F41"/>
        </row>
        <row r="42">
          <cell r="C42" t="str">
            <v>CHITRADA</v>
          </cell>
          <cell r="D42">
            <v>110</v>
          </cell>
          <cell r="E42">
            <v>121</v>
          </cell>
          <cell r="F42"/>
        </row>
        <row r="43">
          <cell r="C43" t="str">
            <v>DASPALLA</v>
          </cell>
          <cell r="D43">
            <v>82.23</v>
          </cell>
          <cell r="E43">
            <v>90</v>
          </cell>
          <cell r="F43"/>
        </row>
        <row r="44">
          <cell r="C44" t="str">
            <v>DERA</v>
          </cell>
          <cell r="D44">
            <v>66</v>
          </cell>
          <cell r="E44">
            <v>73</v>
          </cell>
          <cell r="F44"/>
        </row>
        <row r="45">
          <cell r="C45" t="str">
            <v>DEULIHATA</v>
          </cell>
          <cell r="D45">
            <v>110</v>
          </cell>
          <cell r="E45">
            <v>121</v>
          </cell>
          <cell r="F45"/>
        </row>
        <row r="46">
          <cell r="C46" t="str">
            <v>DHALAPATHAR</v>
          </cell>
          <cell r="D46">
            <v>71.5</v>
          </cell>
          <cell r="E46">
            <v>79</v>
          </cell>
          <cell r="F46"/>
        </row>
        <row r="47">
          <cell r="C47" t="str">
            <v>DHARMAGARH</v>
          </cell>
          <cell r="D47">
            <v>94.88</v>
          </cell>
          <cell r="E47">
            <v>104</v>
          </cell>
          <cell r="F47"/>
        </row>
        <row r="48">
          <cell r="C48" t="str">
            <v>DHENKANAL</v>
          </cell>
          <cell r="D48">
            <v>50.6</v>
          </cell>
          <cell r="E48">
            <v>56</v>
          </cell>
          <cell r="F48"/>
        </row>
        <row r="49">
          <cell r="C49" t="str">
            <v>GOPALPUR</v>
          </cell>
          <cell r="D49">
            <v>75.900000000000006</v>
          </cell>
          <cell r="E49">
            <v>83</v>
          </cell>
          <cell r="F49"/>
        </row>
        <row r="50">
          <cell r="C50" t="str">
            <v>JAGATSINGHPUR</v>
          </cell>
          <cell r="D50">
            <v>56.93</v>
          </cell>
          <cell r="E50">
            <v>63</v>
          </cell>
          <cell r="F50"/>
        </row>
        <row r="51">
          <cell r="C51" t="str">
            <v>JAJPUR ROAD</v>
          </cell>
          <cell r="D51">
            <v>56.93</v>
          </cell>
          <cell r="E51">
            <v>63</v>
          </cell>
          <cell r="F51"/>
        </row>
        <row r="52">
          <cell r="C52" t="str">
            <v>JAJPUR TOWN</v>
          </cell>
          <cell r="D52">
            <v>63.25</v>
          </cell>
          <cell r="E52">
            <v>70</v>
          </cell>
          <cell r="F52"/>
        </row>
        <row r="53">
          <cell r="C53" t="str">
            <v>JALESWAR</v>
          </cell>
          <cell r="D53">
            <v>106.26</v>
          </cell>
          <cell r="E53">
            <v>117</v>
          </cell>
          <cell r="F53"/>
        </row>
        <row r="54">
          <cell r="C54" t="str">
            <v>JARKA</v>
          </cell>
          <cell r="D54">
            <v>66.42</v>
          </cell>
          <cell r="E54">
            <v>73</v>
          </cell>
          <cell r="F54"/>
        </row>
        <row r="55">
          <cell r="C55" t="str">
            <v>JASIPUR</v>
          </cell>
          <cell r="D55">
            <v>110</v>
          </cell>
          <cell r="E55">
            <v>121</v>
          </cell>
          <cell r="F55"/>
        </row>
        <row r="56">
          <cell r="C56" t="str">
            <v>JATNI</v>
          </cell>
          <cell r="D56">
            <v>50.6</v>
          </cell>
          <cell r="E56">
            <v>56</v>
          </cell>
          <cell r="F56"/>
        </row>
        <row r="57">
          <cell r="C57" t="str">
            <v>JHARPOKHARIA</v>
          </cell>
          <cell r="D57">
            <v>110</v>
          </cell>
          <cell r="E57">
            <v>121</v>
          </cell>
          <cell r="F57"/>
        </row>
        <row r="58">
          <cell r="C58" t="str">
            <v>JHARSUGUDA</v>
          </cell>
          <cell r="D58">
            <v>63.25</v>
          </cell>
          <cell r="E58">
            <v>70</v>
          </cell>
          <cell r="F58"/>
        </row>
        <row r="59">
          <cell r="C59" t="str">
            <v>KAKATPUR</v>
          </cell>
          <cell r="D59">
            <v>56.93</v>
          </cell>
          <cell r="E59">
            <v>63</v>
          </cell>
          <cell r="F59"/>
        </row>
        <row r="60">
          <cell r="C60" t="str">
            <v>KALAPATHAR</v>
          </cell>
          <cell r="D60">
            <v>71.5</v>
          </cell>
          <cell r="E60">
            <v>79</v>
          </cell>
          <cell r="F60"/>
        </row>
        <row r="61">
          <cell r="C61" t="str">
            <v>KAMAKHYANAGAR</v>
          </cell>
          <cell r="D61">
            <v>73.05</v>
          </cell>
          <cell r="E61">
            <v>80</v>
          </cell>
          <cell r="F61">
            <v>2</v>
          </cell>
        </row>
        <row r="62">
          <cell r="C62" t="str">
            <v>KAMARDA</v>
          </cell>
          <cell r="D62">
            <v>145.47999999999999</v>
          </cell>
          <cell r="E62">
            <v>160</v>
          </cell>
          <cell r="F62"/>
        </row>
        <row r="63">
          <cell r="C63" t="str">
            <v>KAPTIPADA</v>
          </cell>
          <cell r="D63">
            <v>110</v>
          </cell>
          <cell r="E63">
            <v>121</v>
          </cell>
          <cell r="F63"/>
        </row>
        <row r="64">
          <cell r="C64" t="str">
            <v>KARANJIA</v>
          </cell>
          <cell r="D64">
            <v>159.38999999999999</v>
          </cell>
          <cell r="E64">
            <v>175</v>
          </cell>
          <cell r="F64"/>
        </row>
        <row r="65">
          <cell r="C65" t="str">
            <v>KENDRAPARA</v>
          </cell>
          <cell r="D65">
            <v>50.6</v>
          </cell>
          <cell r="E65">
            <v>56</v>
          </cell>
          <cell r="F65"/>
        </row>
        <row r="66">
          <cell r="C66" t="str">
            <v>KEONJHAR</v>
          </cell>
          <cell r="D66">
            <v>75.900000000000006</v>
          </cell>
          <cell r="E66">
            <v>83</v>
          </cell>
          <cell r="F66"/>
        </row>
        <row r="67">
          <cell r="C67" t="str">
            <v>KHARTANG</v>
          </cell>
          <cell r="D67">
            <v>55</v>
          </cell>
          <cell r="E67">
            <v>61</v>
          </cell>
          <cell r="F67"/>
        </row>
        <row r="68">
          <cell r="C68" t="str">
            <v>KHIRA</v>
          </cell>
          <cell r="D68">
            <v>94.88</v>
          </cell>
          <cell r="E68">
            <v>104</v>
          </cell>
          <cell r="F68"/>
        </row>
        <row r="69">
          <cell r="C69" t="str">
            <v>KHUNTA</v>
          </cell>
          <cell r="D69">
            <v>110</v>
          </cell>
          <cell r="E69">
            <v>121</v>
          </cell>
          <cell r="F69"/>
        </row>
        <row r="70">
          <cell r="C70" t="str">
            <v>KHURDA</v>
          </cell>
          <cell r="D70">
            <v>46.81</v>
          </cell>
          <cell r="E70">
            <v>51</v>
          </cell>
          <cell r="F70"/>
        </row>
        <row r="71">
          <cell r="C71" t="str">
            <v>KULIANA</v>
          </cell>
          <cell r="D71">
            <v>110</v>
          </cell>
          <cell r="E71">
            <v>121</v>
          </cell>
          <cell r="F71"/>
        </row>
        <row r="72">
          <cell r="C72" t="str">
            <v>KUPARI</v>
          </cell>
          <cell r="D72">
            <v>75.900000000000006</v>
          </cell>
          <cell r="E72">
            <v>83</v>
          </cell>
          <cell r="F72"/>
        </row>
        <row r="73">
          <cell r="C73" t="str">
            <v>MALGODOWN (CUTTACK)</v>
          </cell>
          <cell r="D73">
            <v>55</v>
          </cell>
          <cell r="E73">
            <v>61</v>
          </cell>
          <cell r="F73"/>
        </row>
        <row r="74">
          <cell r="C74" t="str">
            <v>MANGALPUR</v>
          </cell>
          <cell r="D74">
            <v>78.430000000000007</v>
          </cell>
          <cell r="E74">
            <v>86</v>
          </cell>
          <cell r="F74"/>
        </row>
        <row r="75">
          <cell r="C75" t="str">
            <v>MARKONA</v>
          </cell>
          <cell r="D75">
            <v>78.430000000000007</v>
          </cell>
          <cell r="E75">
            <v>86</v>
          </cell>
          <cell r="F75"/>
        </row>
        <row r="76">
          <cell r="C76" t="str">
            <v>MUNIGUDA</v>
          </cell>
          <cell r="D76">
            <v>110</v>
          </cell>
          <cell r="E76">
            <v>121</v>
          </cell>
          <cell r="F76"/>
        </row>
        <row r="77">
          <cell r="C77" t="str">
            <v>NAYAGARH</v>
          </cell>
          <cell r="D77">
            <v>82.5</v>
          </cell>
          <cell r="E77">
            <v>91</v>
          </cell>
          <cell r="F77"/>
        </row>
        <row r="78">
          <cell r="C78" t="str">
            <v>NEMALO</v>
          </cell>
          <cell r="D78">
            <v>44.28</v>
          </cell>
          <cell r="E78">
            <v>49</v>
          </cell>
          <cell r="F78"/>
        </row>
        <row r="79">
          <cell r="C79" t="str">
            <v>NILAGIRI</v>
          </cell>
          <cell r="D79">
            <v>106.26</v>
          </cell>
          <cell r="E79">
            <v>117</v>
          </cell>
          <cell r="F79"/>
        </row>
        <row r="80">
          <cell r="C80" t="str">
            <v>NIMAPARA</v>
          </cell>
          <cell r="D80">
            <v>50.6</v>
          </cell>
          <cell r="E80">
            <v>56</v>
          </cell>
          <cell r="F80"/>
        </row>
        <row r="81">
          <cell r="C81" t="str">
            <v>NURTANGA</v>
          </cell>
          <cell r="D81">
            <v>57.2</v>
          </cell>
          <cell r="E81">
            <v>63</v>
          </cell>
          <cell r="F81"/>
        </row>
        <row r="82">
          <cell r="C82" t="str">
            <v>PALLA HAT</v>
          </cell>
          <cell r="D82">
            <v>66</v>
          </cell>
          <cell r="E82">
            <v>73</v>
          </cell>
          <cell r="F82"/>
        </row>
        <row r="83">
          <cell r="C83" t="str">
            <v>PANIKOILI</v>
          </cell>
          <cell r="D83">
            <v>50.6</v>
          </cell>
          <cell r="E83">
            <v>56</v>
          </cell>
          <cell r="F83"/>
        </row>
        <row r="84">
          <cell r="C84" t="str">
            <v>PARADEEP</v>
          </cell>
          <cell r="D84">
            <v>56.93</v>
          </cell>
          <cell r="E84">
            <v>63</v>
          </cell>
          <cell r="F84"/>
        </row>
        <row r="85">
          <cell r="C85" t="str">
            <v>PATTAMUNDAI</v>
          </cell>
          <cell r="D85">
            <v>56.93</v>
          </cell>
          <cell r="E85">
            <v>63</v>
          </cell>
          <cell r="F85"/>
        </row>
        <row r="86">
          <cell r="C86" t="str">
            <v>PURI</v>
          </cell>
          <cell r="D86">
            <v>56.93</v>
          </cell>
          <cell r="E86">
            <v>63</v>
          </cell>
          <cell r="F86"/>
        </row>
        <row r="87">
          <cell r="C87" t="str">
            <v>RAIRANGPUR</v>
          </cell>
          <cell r="D87">
            <v>110</v>
          </cell>
          <cell r="E87">
            <v>121</v>
          </cell>
          <cell r="F87"/>
        </row>
        <row r="88">
          <cell r="C88" t="str">
            <v>RAMCHANDRAPUR</v>
          </cell>
          <cell r="D88">
            <v>71.5</v>
          </cell>
          <cell r="E88">
            <v>79</v>
          </cell>
          <cell r="F88"/>
        </row>
        <row r="89">
          <cell r="C89" t="str">
            <v>RANAPUR</v>
          </cell>
          <cell r="D89">
            <v>82.5</v>
          </cell>
          <cell r="E89">
            <v>91</v>
          </cell>
          <cell r="F89"/>
        </row>
        <row r="90">
          <cell r="C90" t="str">
            <v>RATNAGIRI</v>
          </cell>
          <cell r="D90">
            <v>73.05</v>
          </cell>
          <cell r="E90">
            <v>80</v>
          </cell>
          <cell r="F90">
            <v>2</v>
          </cell>
        </row>
        <row r="91">
          <cell r="C91" t="str">
            <v>ROURKELA</v>
          </cell>
          <cell r="D91">
            <v>68.31</v>
          </cell>
          <cell r="E91">
            <v>75</v>
          </cell>
          <cell r="F91"/>
        </row>
        <row r="92">
          <cell r="C92" t="str">
            <v>SALIPUR</v>
          </cell>
          <cell r="D92">
            <v>44.28</v>
          </cell>
          <cell r="E92">
            <v>49</v>
          </cell>
          <cell r="F92"/>
        </row>
        <row r="93">
          <cell r="C93" t="str">
            <v>SINGHPUR</v>
          </cell>
          <cell r="D93">
            <v>82.5</v>
          </cell>
          <cell r="E93">
            <v>91</v>
          </cell>
          <cell r="F93"/>
        </row>
        <row r="94">
          <cell r="C94" t="str">
            <v>SINGLA</v>
          </cell>
          <cell r="D94">
            <v>106.26</v>
          </cell>
          <cell r="E94">
            <v>117</v>
          </cell>
          <cell r="F94"/>
        </row>
        <row r="95">
          <cell r="C95" t="str">
            <v>SORO</v>
          </cell>
          <cell r="D95">
            <v>50.6</v>
          </cell>
          <cell r="E95">
            <v>56</v>
          </cell>
          <cell r="F95"/>
        </row>
        <row r="96">
          <cell r="C96" t="str">
            <v>SUNDARGARH</v>
          </cell>
          <cell r="D96">
            <v>68.31</v>
          </cell>
          <cell r="E96">
            <v>75</v>
          </cell>
          <cell r="F96"/>
        </row>
        <row r="97">
          <cell r="C97" t="str">
            <v>TALCHER</v>
          </cell>
          <cell r="D97">
            <v>50.6</v>
          </cell>
          <cell r="E97">
            <v>56</v>
          </cell>
          <cell r="F97"/>
        </row>
        <row r="98">
          <cell r="C98" t="str">
            <v>THAKURMUNDA</v>
          </cell>
          <cell r="D98">
            <v>187</v>
          </cell>
          <cell r="E98">
            <v>206</v>
          </cell>
          <cell r="F98"/>
        </row>
        <row r="99">
          <cell r="C99" t="str">
            <v>UDALA</v>
          </cell>
          <cell r="D99">
            <v>110</v>
          </cell>
          <cell r="E99">
            <v>121</v>
          </cell>
          <cell r="F99"/>
        </row>
        <row r="100">
          <cell r="C100" t="str">
            <v>BAGUDI</v>
          </cell>
          <cell r="D100">
            <v>61.6</v>
          </cell>
          <cell r="E100">
            <v>68</v>
          </cell>
          <cell r="F100"/>
        </row>
        <row r="101">
          <cell r="C101" t="str">
            <v>BARIPADA</v>
          </cell>
          <cell r="D101">
            <v>85</v>
          </cell>
          <cell r="E101">
            <v>94</v>
          </cell>
          <cell r="F101"/>
        </row>
        <row r="102">
          <cell r="C102" t="str">
            <v>NAYAHATA</v>
          </cell>
          <cell r="D102">
            <v>75</v>
          </cell>
          <cell r="E102">
            <v>83</v>
          </cell>
          <cell r="F102"/>
        </row>
        <row r="103">
          <cell r="C103" t="str">
            <v>JODA</v>
          </cell>
          <cell r="D103">
            <v>159.38999999999999</v>
          </cell>
          <cell r="E103">
            <v>175</v>
          </cell>
          <cell r="F103"/>
        </row>
        <row r="104">
          <cell r="C104" t="str">
            <v>SAMBALPUR</v>
          </cell>
          <cell r="D104">
            <v>68.31</v>
          </cell>
          <cell r="E104">
            <v>75</v>
          </cell>
          <cell r="F104"/>
        </row>
        <row r="105">
          <cell r="C105" t="str">
            <v>JHINEI</v>
          </cell>
          <cell r="D105">
            <v>110</v>
          </cell>
          <cell r="E105">
            <v>121</v>
          </cell>
          <cell r="F105"/>
        </row>
        <row r="106">
          <cell r="C106" t="str">
            <v>DEHURDA</v>
          </cell>
          <cell r="D106">
            <v>150</v>
          </cell>
          <cell r="E106">
            <v>165</v>
          </cell>
          <cell r="F106"/>
        </row>
        <row r="107">
          <cell r="C107" t="str">
            <v>RAYAGADA</v>
          </cell>
          <cell r="D107">
            <v>100</v>
          </cell>
          <cell r="E107">
            <v>110</v>
          </cell>
          <cell r="F107"/>
        </row>
        <row r="108">
          <cell r="C108" t="str">
            <v>BHOGRAI</v>
          </cell>
          <cell r="D108">
            <v>164.45</v>
          </cell>
          <cell r="E108">
            <v>181</v>
          </cell>
          <cell r="F108"/>
        </row>
        <row r="109">
          <cell r="C109" t="str">
            <v>DEULIA THENGA</v>
          </cell>
          <cell r="D109">
            <v>50.6</v>
          </cell>
          <cell r="E109">
            <v>56</v>
          </cell>
          <cell r="F109"/>
        </row>
        <row r="110">
          <cell r="C110" t="str">
            <v>MATIAPADA</v>
          </cell>
          <cell r="D110">
            <v>56.93</v>
          </cell>
          <cell r="E110">
            <v>63</v>
          </cell>
          <cell r="F110"/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1"/>
  <sheetViews>
    <sheetView tabSelected="1" zoomScale="145" zoomScaleNormal="145" workbookViewId="0">
      <selection activeCell="L5" sqref="L5"/>
    </sheetView>
  </sheetViews>
  <sheetFormatPr defaultRowHeight="15" customHeight="1"/>
  <cols>
    <col min="1" max="1" width="3.5703125" style="53" customWidth="1"/>
    <col min="2" max="2" width="9.5703125" style="51" customWidth="1"/>
    <col min="3" max="3" width="13.28515625" style="12" customWidth="1"/>
    <col min="4" max="4" width="8.28515625" style="5" bestFit="1" customWidth="1"/>
    <col min="5" max="5" width="5.42578125" style="52" bestFit="1" customWidth="1"/>
    <col min="6" max="6" width="15.140625" style="18" bestFit="1" customWidth="1"/>
    <col min="7" max="7" width="5.42578125" style="53" bestFit="1" customWidth="1"/>
    <col min="8" max="8" width="5.7109375" style="7" customWidth="1"/>
    <col min="9" max="9" width="5.5703125" style="49" customWidth="1"/>
    <col min="10" max="10" width="6.42578125" style="49" customWidth="1"/>
    <col min="11" max="11" width="6" style="49" bestFit="1" customWidth="1"/>
    <col min="12" max="12" width="8" style="54" bestFit="1" customWidth="1"/>
    <col min="13" max="14" width="8.140625" style="48" customWidth="1"/>
    <col min="15" max="15" width="18.7109375" style="49" customWidth="1"/>
    <col min="16" max="16384" width="9.140625" style="49"/>
  </cols>
  <sheetData>
    <row r="1" spans="1:15" s="3" customFormat="1" ht="15" customHeight="1">
      <c r="A1" s="3" t="s">
        <v>14</v>
      </c>
      <c r="B1" s="4"/>
      <c r="C1" s="5"/>
      <c r="D1" s="5"/>
      <c r="E1" s="6"/>
      <c r="F1" s="5"/>
      <c r="J1" s="7" t="s">
        <v>346</v>
      </c>
      <c r="L1" s="8"/>
      <c r="M1" s="9"/>
      <c r="N1" s="9"/>
    </row>
    <row r="2" spans="1:15" s="3" customFormat="1" ht="15" customHeight="1">
      <c r="A2" s="10" t="s">
        <v>106</v>
      </c>
      <c r="B2" s="11"/>
      <c r="C2" s="12"/>
      <c r="D2" s="5"/>
      <c r="E2" s="13"/>
      <c r="F2" s="5"/>
      <c r="J2" s="7" t="s">
        <v>341</v>
      </c>
      <c r="L2" s="8"/>
      <c r="M2" s="9"/>
      <c r="N2" s="9"/>
    </row>
    <row r="3" spans="1:15" s="3" customFormat="1" ht="15" customHeight="1">
      <c r="A3" s="3" t="s">
        <v>107</v>
      </c>
      <c r="B3" s="14"/>
      <c r="C3" s="15"/>
      <c r="D3" s="5"/>
      <c r="F3" s="5"/>
      <c r="J3" s="7" t="s">
        <v>339</v>
      </c>
      <c r="L3" s="8"/>
      <c r="M3" s="9"/>
      <c r="N3" s="9"/>
    </row>
    <row r="4" spans="1:15" s="3" customFormat="1" ht="15" customHeight="1">
      <c r="A4" s="16" t="s">
        <v>108</v>
      </c>
      <c r="B4" s="14"/>
      <c r="C4" s="15"/>
      <c r="D4" s="5"/>
      <c r="E4" s="13"/>
      <c r="J4" s="7" t="s">
        <v>3</v>
      </c>
      <c r="L4" s="8"/>
      <c r="M4" s="9"/>
      <c r="N4" s="9"/>
    </row>
    <row r="5" spans="1:15" s="3" customFormat="1" ht="15" customHeight="1">
      <c r="A5" s="16"/>
      <c r="B5" s="14"/>
      <c r="C5" s="15"/>
      <c r="D5" s="5"/>
      <c r="E5" s="13"/>
      <c r="F5" s="5"/>
      <c r="J5" s="17" t="s">
        <v>11</v>
      </c>
      <c r="L5" s="8"/>
      <c r="M5" s="9"/>
      <c r="N5" s="9"/>
    </row>
    <row r="6" spans="1:15" s="3" customFormat="1" ht="15" customHeight="1">
      <c r="B6" s="14"/>
      <c r="C6" s="15"/>
      <c r="D6" s="5"/>
      <c r="E6" s="13"/>
      <c r="F6" s="18"/>
      <c r="G6" s="19"/>
      <c r="L6" s="8"/>
      <c r="M6" s="9"/>
      <c r="N6" s="9"/>
    </row>
    <row r="7" spans="1:15" s="25" customFormat="1" ht="15" customHeight="1">
      <c r="A7" s="20" t="s">
        <v>8</v>
      </c>
      <c r="B7" s="21" t="s">
        <v>0</v>
      </c>
      <c r="C7" s="20" t="s">
        <v>9</v>
      </c>
      <c r="D7" s="20" t="s">
        <v>18</v>
      </c>
      <c r="E7" s="20" t="s">
        <v>22</v>
      </c>
      <c r="F7" s="20" t="s">
        <v>7</v>
      </c>
      <c r="G7" s="20" t="s">
        <v>1</v>
      </c>
      <c r="H7" s="20" t="s">
        <v>2</v>
      </c>
      <c r="I7" s="20" t="s">
        <v>19</v>
      </c>
      <c r="J7" s="20" t="s">
        <v>13</v>
      </c>
      <c r="K7" s="20" t="s">
        <v>12</v>
      </c>
      <c r="L7" s="22" t="s">
        <v>10</v>
      </c>
      <c r="M7" s="23"/>
      <c r="N7" s="23"/>
      <c r="O7" s="24" t="s">
        <v>23</v>
      </c>
    </row>
    <row r="8" spans="1:15" s="25" customFormat="1" ht="15" customHeight="1">
      <c r="A8" s="26">
        <v>1</v>
      </c>
      <c r="B8" s="27">
        <v>44411</v>
      </c>
      <c r="C8" s="28" t="s">
        <v>209</v>
      </c>
      <c r="D8" s="28" t="s">
        <v>312</v>
      </c>
      <c r="E8" s="28" t="s">
        <v>24</v>
      </c>
      <c r="F8" s="28" t="s">
        <v>48</v>
      </c>
      <c r="G8" s="29">
        <v>48</v>
      </c>
      <c r="H8" s="30">
        <f>VLOOKUP(F8,'[1]GOPAL ZARDA'!$C:$E,3,FALSE)</f>
        <v>70</v>
      </c>
      <c r="I8" s="30">
        <f>VLOOKUP(F8,'[1]GOPAL ZARDA'!$C:$F,4,FALSE)</f>
        <v>0</v>
      </c>
      <c r="J8" s="31">
        <f t="shared" ref="J8:J39" si="0">G8*23</f>
        <v>1104</v>
      </c>
      <c r="K8" s="30">
        <v>25</v>
      </c>
      <c r="L8" s="30">
        <f>G8*H8+I8+J8+K8</f>
        <v>4489</v>
      </c>
      <c r="M8" s="32"/>
      <c r="N8" s="32"/>
      <c r="O8" s="33" t="s">
        <v>52</v>
      </c>
    </row>
    <row r="9" spans="1:15" s="25" customFormat="1" ht="15" customHeight="1">
      <c r="A9" s="26">
        <f>A8+1</f>
        <v>2</v>
      </c>
      <c r="B9" s="27">
        <v>44411</v>
      </c>
      <c r="C9" s="28" t="s">
        <v>208</v>
      </c>
      <c r="D9" s="28" t="s">
        <v>311</v>
      </c>
      <c r="E9" s="28" t="s">
        <v>24</v>
      </c>
      <c r="F9" s="28" t="s">
        <v>43</v>
      </c>
      <c r="G9" s="29">
        <v>20</v>
      </c>
      <c r="H9" s="30">
        <f>VLOOKUP(F9,'[1]GOPAL ZARDA'!$C:$E,3,FALSE)</f>
        <v>117</v>
      </c>
      <c r="I9" s="30">
        <f>VLOOKUP(F9,'[1]GOPAL ZARDA'!$C:$F,4,FALSE)</f>
        <v>0</v>
      </c>
      <c r="J9" s="31">
        <f t="shared" si="0"/>
        <v>460</v>
      </c>
      <c r="K9" s="30">
        <v>25</v>
      </c>
      <c r="L9" s="30">
        <f>G9*H9+I9+J9+K9</f>
        <v>2825</v>
      </c>
      <c r="M9" s="32"/>
      <c r="N9" s="32"/>
      <c r="O9" s="33" t="s">
        <v>31</v>
      </c>
    </row>
    <row r="10" spans="1:15" s="25" customFormat="1" ht="24" customHeight="1">
      <c r="A10" s="26">
        <f t="shared" ref="A10:A73" si="1">A9+1</f>
        <v>3</v>
      </c>
      <c r="B10" s="27">
        <v>44411</v>
      </c>
      <c r="C10" s="28" t="s">
        <v>211</v>
      </c>
      <c r="D10" s="28" t="s">
        <v>314</v>
      </c>
      <c r="E10" s="28" t="s">
        <v>24</v>
      </c>
      <c r="F10" s="28" t="s">
        <v>51</v>
      </c>
      <c r="G10" s="29">
        <v>4</v>
      </c>
      <c r="H10" s="30">
        <f>VLOOKUP(F10,'[1]GOPAL ZARDA'!$C:$E,3,FALSE)</f>
        <v>121</v>
      </c>
      <c r="I10" s="30">
        <f>VLOOKUP(F10,'[1]GOPAL ZARDA'!$C:$F,4,FALSE)</f>
        <v>0</v>
      </c>
      <c r="J10" s="31">
        <f t="shared" si="0"/>
        <v>92</v>
      </c>
      <c r="K10" s="30">
        <v>25</v>
      </c>
      <c r="L10" s="30">
        <f>8*H10+I10+J10+K10</f>
        <v>1085</v>
      </c>
      <c r="M10" s="34" t="s">
        <v>344</v>
      </c>
      <c r="N10" s="32"/>
      <c r="O10" s="33" t="s">
        <v>53</v>
      </c>
    </row>
    <row r="11" spans="1:15" s="25" customFormat="1" ht="15" customHeight="1">
      <c r="A11" s="26">
        <f t="shared" si="1"/>
        <v>4</v>
      </c>
      <c r="B11" s="27">
        <v>44411</v>
      </c>
      <c r="C11" s="28" t="s">
        <v>210</v>
      </c>
      <c r="D11" s="28" t="s">
        <v>313</v>
      </c>
      <c r="E11" s="28" t="s">
        <v>24</v>
      </c>
      <c r="F11" s="28" t="s">
        <v>29</v>
      </c>
      <c r="G11" s="29">
        <v>9</v>
      </c>
      <c r="H11" s="30">
        <f>VLOOKUP(F11,'[1]GOPAL ZARDA'!$C:$E,3,FALSE)</f>
        <v>63</v>
      </c>
      <c r="I11" s="30">
        <f>VLOOKUP(F11,'[1]GOPAL ZARDA'!$C:$F,4,FALSE)</f>
        <v>0</v>
      </c>
      <c r="J11" s="31">
        <f t="shared" si="0"/>
        <v>207</v>
      </c>
      <c r="K11" s="30">
        <v>25</v>
      </c>
      <c r="L11" s="30">
        <f t="shared" ref="L11:L41" si="2">G11*H11+I11+J11+K11</f>
        <v>799</v>
      </c>
      <c r="M11" s="32"/>
      <c r="N11" s="32"/>
      <c r="O11" s="33" t="s">
        <v>62</v>
      </c>
    </row>
    <row r="12" spans="1:15" s="25" customFormat="1" ht="15" customHeight="1">
      <c r="A12" s="26">
        <f t="shared" si="1"/>
        <v>5</v>
      </c>
      <c r="B12" s="27">
        <v>44411</v>
      </c>
      <c r="C12" s="28" t="s">
        <v>207</v>
      </c>
      <c r="D12" s="28" t="s">
        <v>310</v>
      </c>
      <c r="E12" s="28" t="s">
        <v>24</v>
      </c>
      <c r="F12" s="28" t="s">
        <v>60</v>
      </c>
      <c r="G12" s="29">
        <v>5</v>
      </c>
      <c r="H12" s="30">
        <f>VLOOKUP(F12,'[1]GOPAL ZARDA'!$C:$E,3,FALSE)</f>
        <v>121</v>
      </c>
      <c r="I12" s="30">
        <f>VLOOKUP(F12,'[1]GOPAL ZARDA'!$C:$F,4,FALSE)</f>
        <v>0</v>
      </c>
      <c r="J12" s="31">
        <f t="shared" si="0"/>
        <v>115</v>
      </c>
      <c r="K12" s="30">
        <v>25</v>
      </c>
      <c r="L12" s="30">
        <f t="shared" si="2"/>
        <v>745</v>
      </c>
      <c r="M12" s="32"/>
      <c r="N12" s="32"/>
      <c r="O12" s="33" t="s">
        <v>61</v>
      </c>
    </row>
    <row r="13" spans="1:15" s="25" customFormat="1" ht="15" customHeight="1">
      <c r="A13" s="26">
        <f t="shared" si="1"/>
        <v>6</v>
      </c>
      <c r="B13" s="27">
        <v>44411</v>
      </c>
      <c r="C13" s="28" t="s">
        <v>206</v>
      </c>
      <c r="D13" s="28" t="s">
        <v>309</v>
      </c>
      <c r="E13" s="28" t="s">
        <v>24</v>
      </c>
      <c r="F13" s="28" t="s">
        <v>43</v>
      </c>
      <c r="G13" s="29">
        <v>1</v>
      </c>
      <c r="H13" s="30">
        <f>VLOOKUP(F13,'[1]GOPAL ZARDA'!$C:$E,3,FALSE)</f>
        <v>117</v>
      </c>
      <c r="I13" s="30">
        <f>VLOOKUP(F13,'[1]GOPAL ZARDA'!$C:$F,4,FALSE)</f>
        <v>0</v>
      </c>
      <c r="J13" s="31">
        <f t="shared" si="0"/>
        <v>23</v>
      </c>
      <c r="K13" s="30">
        <v>25</v>
      </c>
      <c r="L13" s="30">
        <f t="shared" si="2"/>
        <v>165</v>
      </c>
      <c r="M13" s="32"/>
      <c r="N13" s="32"/>
      <c r="O13" s="33" t="s">
        <v>47</v>
      </c>
    </row>
    <row r="14" spans="1:15" s="25" customFormat="1" ht="15" customHeight="1">
      <c r="A14" s="26">
        <f t="shared" si="1"/>
        <v>7</v>
      </c>
      <c r="B14" s="27">
        <v>44411</v>
      </c>
      <c r="C14" s="28" t="s">
        <v>205</v>
      </c>
      <c r="D14" s="28" t="s">
        <v>308</v>
      </c>
      <c r="E14" s="28" t="s">
        <v>24</v>
      </c>
      <c r="F14" s="28" t="s">
        <v>45</v>
      </c>
      <c r="G14" s="29">
        <v>6</v>
      </c>
      <c r="H14" s="30">
        <f>VLOOKUP(F14,'[1]GOPAL ZARDA'!$C:$E,3,FALSE)</f>
        <v>117</v>
      </c>
      <c r="I14" s="30">
        <f>VLOOKUP(F14,'[1]GOPAL ZARDA'!$C:$F,4,FALSE)</f>
        <v>0</v>
      </c>
      <c r="J14" s="31">
        <f t="shared" si="0"/>
        <v>138</v>
      </c>
      <c r="K14" s="30">
        <v>25</v>
      </c>
      <c r="L14" s="30">
        <f t="shared" si="2"/>
        <v>865</v>
      </c>
      <c r="M14" s="32"/>
      <c r="N14" s="32"/>
      <c r="O14" s="33" t="s">
        <v>46</v>
      </c>
    </row>
    <row r="15" spans="1:15" s="25" customFormat="1" ht="15" customHeight="1">
      <c r="A15" s="26">
        <f t="shared" si="1"/>
        <v>8</v>
      </c>
      <c r="B15" s="27">
        <v>44411</v>
      </c>
      <c r="C15" s="28" t="s">
        <v>204</v>
      </c>
      <c r="D15" s="28" t="s">
        <v>307</v>
      </c>
      <c r="E15" s="28" t="s">
        <v>24</v>
      </c>
      <c r="F15" s="28" t="s">
        <v>68</v>
      </c>
      <c r="G15" s="29">
        <v>22</v>
      </c>
      <c r="H15" s="30">
        <f>VLOOKUP(F15,'[1]GOPAL ZARDA'!$C:$E,3,FALSE)</f>
        <v>80</v>
      </c>
      <c r="I15" s="30">
        <v>44</v>
      </c>
      <c r="J15" s="31">
        <f t="shared" si="0"/>
        <v>506</v>
      </c>
      <c r="K15" s="30">
        <v>25</v>
      </c>
      <c r="L15" s="30">
        <f t="shared" si="2"/>
        <v>2335</v>
      </c>
      <c r="M15" s="32"/>
      <c r="N15" s="32"/>
      <c r="O15" s="33" t="s">
        <v>69</v>
      </c>
    </row>
    <row r="16" spans="1:15" s="25" customFormat="1" ht="15" customHeight="1">
      <c r="A16" s="26">
        <f t="shared" si="1"/>
        <v>9</v>
      </c>
      <c r="B16" s="27">
        <v>44411</v>
      </c>
      <c r="C16" s="28" t="s">
        <v>203</v>
      </c>
      <c r="D16" s="28" t="s">
        <v>306</v>
      </c>
      <c r="E16" s="28" t="s">
        <v>24</v>
      </c>
      <c r="F16" s="28" t="s">
        <v>66</v>
      </c>
      <c r="G16" s="29">
        <v>6</v>
      </c>
      <c r="H16" s="30">
        <f>VLOOKUP(F16,'[1]GOPAL ZARDA'!$C:$E,3,FALSE)</f>
        <v>56</v>
      </c>
      <c r="I16" s="30">
        <f>VLOOKUP(F16,'[1]GOPAL ZARDA'!$C:$F,4,FALSE)</f>
        <v>0</v>
      </c>
      <c r="J16" s="31">
        <f t="shared" si="0"/>
        <v>138</v>
      </c>
      <c r="K16" s="30">
        <v>25</v>
      </c>
      <c r="L16" s="30">
        <f t="shared" si="2"/>
        <v>499</v>
      </c>
      <c r="M16" s="32"/>
      <c r="N16" s="32"/>
      <c r="O16" s="33" t="s">
        <v>67</v>
      </c>
    </row>
    <row r="17" spans="1:15" s="25" customFormat="1" ht="15" customHeight="1">
      <c r="A17" s="26">
        <f t="shared" si="1"/>
        <v>10</v>
      </c>
      <c r="B17" s="27">
        <v>44411</v>
      </c>
      <c r="C17" s="28" t="s">
        <v>202</v>
      </c>
      <c r="D17" s="28" t="s">
        <v>305</v>
      </c>
      <c r="E17" s="28" t="s">
        <v>24</v>
      </c>
      <c r="F17" s="28" t="s">
        <v>37</v>
      </c>
      <c r="G17" s="29">
        <v>7</v>
      </c>
      <c r="H17" s="30">
        <f>VLOOKUP(F17,'[1]GOPAL ZARDA'!$C:$E,3,FALSE)</f>
        <v>73</v>
      </c>
      <c r="I17" s="30">
        <f>VLOOKUP(F17,'[1]GOPAL ZARDA'!$C:$F,4,FALSE)</f>
        <v>0</v>
      </c>
      <c r="J17" s="31">
        <f t="shared" si="0"/>
        <v>161</v>
      </c>
      <c r="K17" s="30">
        <v>25</v>
      </c>
      <c r="L17" s="30">
        <f t="shared" si="2"/>
        <v>697</v>
      </c>
      <c r="M17" s="32"/>
      <c r="N17" s="32"/>
      <c r="O17" s="33" t="s">
        <v>38</v>
      </c>
    </row>
    <row r="18" spans="1:15" s="25" customFormat="1" ht="15" customHeight="1">
      <c r="A18" s="26">
        <f t="shared" si="1"/>
        <v>11</v>
      </c>
      <c r="B18" s="27">
        <v>44411</v>
      </c>
      <c r="C18" s="28" t="s">
        <v>201</v>
      </c>
      <c r="D18" s="28" t="s">
        <v>304</v>
      </c>
      <c r="E18" s="28" t="s">
        <v>24</v>
      </c>
      <c r="F18" s="28" t="s">
        <v>85</v>
      </c>
      <c r="G18" s="29">
        <v>10</v>
      </c>
      <c r="H18" s="30">
        <f>VLOOKUP(F18,'[1]GOPAL ZARDA'!$C:$E,3,FALSE)</f>
        <v>86</v>
      </c>
      <c r="I18" s="30">
        <f>VLOOKUP(F18,'[1]GOPAL ZARDA'!$C:$F,4,FALSE)</f>
        <v>0</v>
      </c>
      <c r="J18" s="31">
        <f t="shared" si="0"/>
        <v>230</v>
      </c>
      <c r="K18" s="30">
        <v>25</v>
      </c>
      <c r="L18" s="30">
        <f t="shared" si="2"/>
        <v>1115</v>
      </c>
      <c r="M18" s="32"/>
      <c r="N18" s="32"/>
      <c r="O18" s="33" t="s">
        <v>99</v>
      </c>
    </row>
    <row r="19" spans="1:15" s="25" customFormat="1" ht="15" customHeight="1">
      <c r="A19" s="26">
        <f t="shared" si="1"/>
        <v>12</v>
      </c>
      <c r="B19" s="27">
        <v>44413</v>
      </c>
      <c r="C19" s="28" t="s">
        <v>200</v>
      </c>
      <c r="D19" s="28" t="s">
        <v>303</v>
      </c>
      <c r="E19" s="28" t="s">
        <v>24</v>
      </c>
      <c r="F19" s="28" t="s">
        <v>39</v>
      </c>
      <c r="G19" s="29">
        <v>8</v>
      </c>
      <c r="H19" s="30">
        <f>VLOOKUP(F19,'[1]GOPAL ZARDA'!$C:$E,3,FALSE)</f>
        <v>83</v>
      </c>
      <c r="I19" s="30">
        <f>VLOOKUP(F19,'[1]GOPAL ZARDA'!$C:$F,4,FALSE)</f>
        <v>0</v>
      </c>
      <c r="J19" s="31">
        <f t="shared" si="0"/>
        <v>184</v>
      </c>
      <c r="K19" s="30">
        <v>25</v>
      </c>
      <c r="L19" s="30">
        <f t="shared" si="2"/>
        <v>873</v>
      </c>
      <c r="M19" s="32"/>
      <c r="N19" s="32"/>
      <c r="O19" s="33" t="s">
        <v>329</v>
      </c>
    </row>
    <row r="20" spans="1:15" s="25" customFormat="1" ht="15" customHeight="1">
      <c r="A20" s="26">
        <f t="shared" si="1"/>
        <v>13</v>
      </c>
      <c r="B20" s="27">
        <v>44413</v>
      </c>
      <c r="C20" s="28" t="s">
        <v>199</v>
      </c>
      <c r="D20" s="28" t="s">
        <v>302</v>
      </c>
      <c r="E20" s="28" t="s">
        <v>24</v>
      </c>
      <c r="F20" s="28" t="s">
        <v>43</v>
      </c>
      <c r="G20" s="29">
        <v>10</v>
      </c>
      <c r="H20" s="30">
        <f>VLOOKUP(F20,'[1]GOPAL ZARDA'!$C:$E,3,FALSE)</f>
        <v>117</v>
      </c>
      <c r="I20" s="30">
        <f>VLOOKUP(F20,'[1]GOPAL ZARDA'!$C:$F,4,FALSE)</f>
        <v>0</v>
      </c>
      <c r="J20" s="31">
        <f t="shared" si="0"/>
        <v>230</v>
      </c>
      <c r="K20" s="30">
        <v>25</v>
      </c>
      <c r="L20" s="30">
        <f t="shared" si="2"/>
        <v>1425</v>
      </c>
      <c r="M20" s="32"/>
      <c r="N20" s="32"/>
      <c r="O20" s="33" t="s">
        <v>326</v>
      </c>
    </row>
    <row r="21" spans="1:15" s="25" customFormat="1" ht="15" customHeight="1">
      <c r="A21" s="26">
        <f t="shared" si="1"/>
        <v>14</v>
      </c>
      <c r="B21" s="27">
        <v>44413</v>
      </c>
      <c r="C21" s="28" t="s">
        <v>198</v>
      </c>
      <c r="D21" s="28" t="s">
        <v>301</v>
      </c>
      <c r="E21" s="28" t="s">
        <v>24</v>
      </c>
      <c r="F21" s="35" t="s">
        <v>336</v>
      </c>
      <c r="G21" s="29">
        <v>8</v>
      </c>
      <c r="H21" s="30">
        <f>VLOOKUP(F21,'[1]GOPAL ZARDA'!$C:$E,3,FALSE)</f>
        <v>121</v>
      </c>
      <c r="I21" s="30">
        <f>VLOOKUP(F21,'[1]GOPAL ZARDA'!$C:$F,4,FALSE)</f>
        <v>0</v>
      </c>
      <c r="J21" s="31">
        <f t="shared" si="0"/>
        <v>184</v>
      </c>
      <c r="K21" s="30">
        <v>25</v>
      </c>
      <c r="L21" s="30">
        <f t="shared" si="2"/>
        <v>1177</v>
      </c>
      <c r="M21" s="32"/>
      <c r="N21" s="32"/>
      <c r="O21" s="33" t="s">
        <v>44</v>
      </c>
    </row>
    <row r="22" spans="1:15" s="25" customFormat="1" ht="15" customHeight="1">
      <c r="A22" s="26">
        <f t="shared" si="1"/>
        <v>15</v>
      </c>
      <c r="B22" s="27">
        <v>44413</v>
      </c>
      <c r="C22" s="28" t="s">
        <v>197</v>
      </c>
      <c r="D22" s="28" t="s">
        <v>300</v>
      </c>
      <c r="E22" s="28" t="s">
        <v>24</v>
      </c>
      <c r="F22" s="28" t="s">
        <v>48</v>
      </c>
      <c r="G22" s="29">
        <v>1</v>
      </c>
      <c r="H22" s="30">
        <f>VLOOKUP(F22,'[1]GOPAL ZARDA'!$C:$E,3,FALSE)</f>
        <v>70</v>
      </c>
      <c r="I22" s="30">
        <f>VLOOKUP(F22,'[1]GOPAL ZARDA'!$C:$F,4,FALSE)</f>
        <v>0</v>
      </c>
      <c r="J22" s="31">
        <f t="shared" si="0"/>
        <v>23</v>
      </c>
      <c r="K22" s="30">
        <v>25</v>
      </c>
      <c r="L22" s="30">
        <f t="shared" si="2"/>
        <v>118</v>
      </c>
      <c r="M22" s="32"/>
      <c r="N22" s="32"/>
      <c r="O22" s="33" t="s">
        <v>53</v>
      </c>
    </row>
    <row r="23" spans="1:15" s="25" customFormat="1" ht="15" customHeight="1">
      <c r="A23" s="26">
        <f t="shared" si="1"/>
        <v>16</v>
      </c>
      <c r="B23" s="27">
        <v>44414</v>
      </c>
      <c r="C23" s="28" t="s">
        <v>196</v>
      </c>
      <c r="D23" s="28" t="s">
        <v>299</v>
      </c>
      <c r="E23" s="28" t="s">
        <v>24</v>
      </c>
      <c r="F23" s="28" t="s">
        <v>29</v>
      </c>
      <c r="G23" s="29">
        <v>21</v>
      </c>
      <c r="H23" s="30">
        <f>VLOOKUP(F23,'[1]GOPAL ZARDA'!$C:$E,3,FALSE)</f>
        <v>63</v>
      </c>
      <c r="I23" s="30">
        <f>VLOOKUP(F23,'[1]GOPAL ZARDA'!$C:$F,4,FALSE)</f>
        <v>0</v>
      </c>
      <c r="J23" s="31">
        <f t="shared" si="0"/>
        <v>483</v>
      </c>
      <c r="K23" s="30">
        <v>25</v>
      </c>
      <c r="L23" s="30">
        <f t="shared" si="2"/>
        <v>1831</v>
      </c>
      <c r="M23" s="32"/>
      <c r="N23" s="32"/>
      <c r="O23" s="33" t="s">
        <v>30</v>
      </c>
    </row>
    <row r="24" spans="1:15" s="25" customFormat="1" ht="15" customHeight="1">
      <c r="A24" s="26">
        <f t="shared" si="1"/>
        <v>17</v>
      </c>
      <c r="B24" s="27">
        <v>44414</v>
      </c>
      <c r="C24" s="28" t="s">
        <v>195</v>
      </c>
      <c r="D24" s="28" t="s">
        <v>298</v>
      </c>
      <c r="E24" s="28" t="s">
        <v>24</v>
      </c>
      <c r="F24" s="28" t="s">
        <v>56</v>
      </c>
      <c r="G24" s="29">
        <v>6</v>
      </c>
      <c r="H24" s="30">
        <f>VLOOKUP(F24,'[1]GOPAL ZARDA'!$C:$E,3,FALSE)</f>
        <v>181</v>
      </c>
      <c r="I24" s="30">
        <f>VLOOKUP(F24,'[1]GOPAL ZARDA'!$C:$F,4,FALSE)</f>
        <v>0</v>
      </c>
      <c r="J24" s="31">
        <f t="shared" si="0"/>
        <v>138</v>
      </c>
      <c r="K24" s="30">
        <v>25</v>
      </c>
      <c r="L24" s="30">
        <f t="shared" si="2"/>
        <v>1249</v>
      </c>
      <c r="M24" s="32"/>
      <c r="N24" s="32"/>
      <c r="O24" s="33" t="s">
        <v>57</v>
      </c>
    </row>
    <row r="25" spans="1:15" s="25" customFormat="1" ht="15" customHeight="1">
      <c r="A25" s="26">
        <f t="shared" si="1"/>
        <v>18</v>
      </c>
      <c r="B25" s="27">
        <v>44414</v>
      </c>
      <c r="C25" s="28" t="s">
        <v>194</v>
      </c>
      <c r="D25" s="28" t="s">
        <v>297</v>
      </c>
      <c r="E25" s="28" t="s">
        <v>24</v>
      </c>
      <c r="F25" s="28" t="s">
        <v>54</v>
      </c>
      <c r="G25" s="29">
        <v>8</v>
      </c>
      <c r="H25" s="30">
        <f>VLOOKUP(F25,'[1]GOPAL ZARDA'!$C:$E,3,FALSE)</f>
        <v>56</v>
      </c>
      <c r="I25" s="30">
        <f>VLOOKUP(F25,'[1]GOPAL ZARDA'!$C:$F,4,FALSE)</f>
        <v>0</v>
      </c>
      <c r="J25" s="31">
        <f t="shared" si="0"/>
        <v>184</v>
      </c>
      <c r="K25" s="30">
        <v>25</v>
      </c>
      <c r="L25" s="30">
        <f t="shared" si="2"/>
        <v>657</v>
      </c>
      <c r="M25" s="32"/>
      <c r="N25" s="32"/>
      <c r="O25" s="33" t="s">
        <v>55</v>
      </c>
    </row>
    <row r="26" spans="1:15" s="25" customFormat="1" ht="15" customHeight="1">
      <c r="A26" s="26">
        <f t="shared" si="1"/>
        <v>19</v>
      </c>
      <c r="B26" s="27">
        <v>44414</v>
      </c>
      <c r="C26" s="28" t="s">
        <v>193</v>
      </c>
      <c r="D26" s="28" t="s">
        <v>296</v>
      </c>
      <c r="E26" s="28" t="s">
        <v>24</v>
      </c>
      <c r="F26" s="28" t="s">
        <v>74</v>
      </c>
      <c r="G26" s="29">
        <v>9</v>
      </c>
      <c r="H26" s="30">
        <f>VLOOKUP(F26,'[1]GOPAL ZARDA'!$C:$E,3,FALSE)</f>
        <v>86</v>
      </c>
      <c r="I26" s="30">
        <f>VLOOKUP(F26,'[1]GOPAL ZARDA'!$C:$F,4,FALSE)</f>
        <v>0</v>
      </c>
      <c r="J26" s="31">
        <f t="shared" si="0"/>
        <v>207</v>
      </c>
      <c r="K26" s="30">
        <v>25</v>
      </c>
      <c r="L26" s="30">
        <f t="shared" si="2"/>
        <v>1006</v>
      </c>
      <c r="M26" s="32"/>
      <c r="N26" s="32"/>
      <c r="O26" s="33" t="s">
        <v>318</v>
      </c>
    </row>
    <row r="27" spans="1:15" s="25" customFormat="1" ht="15" customHeight="1">
      <c r="A27" s="26">
        <f t="shared" si="1"/>
        <v>20</v>
      </c>
      <c r="B27" s="27">
        <v>44415</v>
      </c>
      <c r="C27" s="28" t="s">
        <v>192</v>
      </c>
      <c r="D27" s="28" t="s">
        <v>295</v>
      </c>
      <c r="E27" s="28" t="s">
        <v>24</v>
      </c>
      <c r="F27" s="28" t="s">
        <v>58</v>
      </c>
      <c r="G27" s="29">
        <v>15</v>
      </c>
      <c r="H27" s="30">
        <f>VLOOKUP(F27,'[1]GOPAL ZARDA'!$C:$E,3,FALSE)</f>
        <v>73</v>
      </c>
      <c r="I27" s="30">
        <f>VLOOKUP(F27,'[1]GOPAL ZARDA'!$C:$F,4,FALSE)</f>
        <v>0</v>
      </c>
      <c r="J27" s="31">
        <f t="shared" si="0"/>
        <v>345</v>
      </c>
      <c r="K27" s="30">
        <v>25</v>
      </c>
      <c r="L27" s="30">
        <f t="shared" si="2"/>
        <v>1465</v>
      </c>
      <c r="M27" s="32"/>
      <c r="N27" s="32"/>
      <c r="O27" s="33" t="s">
        <v>90</v>
      </c>
    </row>
    <row r="28" spans="1:15" s="25" customFormat="1" ht="15" customHeight="1">
      <c r="A28" s="26">
        <f t="shared" si="1"/>
        <v>21</v>
      </c>
      <c r="B28" s="27">
        <v>44415</v>
      </c>
      <c r="C28" s="28" t="s">
        <v>191</v>
      </c>
      <c r="D28" s="28" t="s">
        <v>294</v>
      </c>
      <c r="E28" s="28" t="s">
        <v>24</v>
      </c>
      <c r="F28" s="28" t="s">
        <v>50</v>
      </c>
      <c r="G28" s="29">
        <v>6</v>
      </c>
      <c r="H28" s="30">
        <f>VLOOKUP(F28,'[1]GOPAL ZARDA'!$C:$E,3,FALSE)</f>
        <v>91</v>
      </c>
      <c r="I28" s="30">
        <f>VLOOKUP(F28,'[1]GOPAL ZARDA'!$C:$F,4,FALSE)</f>
        <v>0</v>
      </c>
      <c r="J28" s="31">
        <f t="shared" si="0"/>
        <v>138</v>
      </c>
      <c r="K28" s="30">
        <v>25</v>
      </c>
      <c r="L28" s="30">
        <f t="shared" si="2"/>
        <v>709</v>
      </c>
      <c r="M28" s="32"/>
      <c r="N28" s="32"/>
      <c r="O28" s="33" t="s">
        <v>328</v>
      </c>
    </row>
    <row r="29" spans="1:15" s="25" customFormat="1" ht="15" customHeight="1">
      <c r="A29" s="26">
        <f t="shared" si="1"/>
        <v>22</v>
      </c>
      <c r="B29" s="27">
        <v>44415</v>
      </c>
      <c r="C29" s="28" t="s">
        <v>190</v>
      </c>
      <c r="D29" s="28" t="s">
        <v>293</v>
      </c>
      <c r="E29" s="28" t="s">
        <v>24</v>
      </c>
      <c r="F29" s="28" t="s">
        <v>20</v>
      </c>
      <c r="G29" s="29">
        <v>7</v>
      </c>
      <c r="H29" s="30">
        <f>VLOOKUP(F29,'[1]GOPAL ZARDA'!$C:$E,3,FALSE)</f>
        <v>51</v>
      </c>
      <c r="I29" s="30">
        <f>VLOOKUP(F29,'[1]GOPAL ZARDA'!$C:$F,4,FALSE)</f>
        <v>0</v>
      </c>
      <c r="J29" s="31">
        <f t="shared" si="0"/>
        <v>161</v>
      </c>
      <c r="K29" s="30">
        <v>25</v>
      </c>
      <c r="L29" s="30">
        <f t="shared" si="2"/>
        <v>543</v>
      </c>
      <c r="M29" s="32"/>
      <c r="N29" s="32"/>
      <c r="O29" s="33" t="s">
        <v>36</v>
      </c>
    </row>
    <row r="30" spans="1:15" s="25" customFormat="1" ht="15" customHeight="1">
      <c r="A30" s="26">
        <f t="shared" si="1"/>
        <v>23</v>
      </c>
      <c r="B30" s="27">
        <v>44419</v>
      </c>
      <c r="C30" s="28" t="s">
        <v>186</v>
      </c>
      <c r="D30" s="28" t="s">
        <v>289</v>
      </c>
      <c r="E30" s="28" t="s">
        <v>24</v>
      </c>
      <c r="F30" s="28" t="s">
        <v>29</v>
      </c>
      <c r="G30" s="29">
        <v>6</v>
      </c>
      <c r="H30" s="30">
        <f>VLOOKUP(F30,'[1]GOPAL ZARDA'!$C:$E,3,FALSE)</f>
        <v>63</v>
      </c>
      <c r="I30" s="30">
        <f>VLOOKUP(F30,'[1]GOPAL ZARDA'!$C:$F,4,FALSE)</f>
        <v>0</v>
      </c>
      <c r="J30" s="31">
        <f t="shared" si="0"/>
        <v>138</v>
      </c>
      <c r="K30" s="30">
        <v>25</v>
      </c>
      <c r="L30" s="30">
        <f t="shared" si="2"/>
        <v>541</v>
      </c>
      <c r="M30" s="32"/>
      <c r="N30" s="32"/>
      <c r="O30" s="33" t="s">
        <v>49</v>
      </c>
    </row>
    <row r="31" spans="1:15" s="25" customFormat="1" ht="15" customHeight="1">
      <c r="A31" s="26">
        <f t="shared" si="1"/>
        <v>24</v>
      </c>
      <c r="B31" s="27">
        <v>44419</v>
      </c>
      <c r="C31" s="28" t="s">
        <v>185</v>
      </c>
      <c r="D31" s="28" t="s">
        <v>288</v>
      </c>
      <c r="E31" s="28" t="s">
        <v>24</v>
      </c>
      <c r="F31" s="28" t="s">
        <v>29</v>
      </c>
      <c r="G31" s="29">
        <v>10</v>
      </c>
      <c r="H31" s="30">
        <f>VLOOKUP(F31,'[1]GOPAL ZARDA'!$C:$E,3,FALSE)</f>
        <v>63</v>
      </c>
      <c r="I31" s="30">
        <f>VLOOKUP(F31,'[1]GOPAL ZARDA'!$C:$F,4,FALSE)</f>
        <v>0</v>
      </c>
      <c r="J31" s="31">
        <f t="shared" si="0"/>
        <v>230</v>
      </c>
      <c r="K31" s="30">
        <v>25</v>
      </c>
      <c r="L31" s="30">
        <f t="shared" si="2"/>
        <v>885</v>
      </c>
      <c r="M31" s="32"/>
      <c r="N31" s="32"/>
      <c r="O31" s="33" t="s">
        <v>70</v>
      </c>
    </row>
    <row r="32" spans="1:15" s="25" customFormat="1" ht="15" customHeight="1">
      <c r="A32" s="26">
        <f t="shared" si="1"/>
        <v>25</v>
      </c>
      <c r="B32" s="27">
        <v>44419</v>
      </c>
      <c r="C32" s="28" t="s">
        <v>189</v>
      </c>
      <c r="D32" s="28" t="s">
        <v>292</v>
      </c>
      <c r="E32" s="28" t="s">
        <v>24</v>
      </c>
      <c r="F32" s="28" t="s">
        <v>32</v>
      </c>
      <c r="G32" s="29">
        <v>8</v>
      </c>
      <c r="H32" s="30">
        <f>VLOOKUP(F32,'[1]GOPAL ZARDA'!$C:$E,3,FALSE)</f>
        <v>56</v>
      </c>
      <c r="I32" s="30">
        <f>VLOOKUP(F32,'[1]GOPAL ZARDA'!$C:$F,4,FALSE)</f>
        <v>0</v>
      </c>
      <c r="J32" s="31">
        <f t="shared" si="0"/>
        <v>184</v>
      </c>
      <c r="K32" s="30">
        <v>25</v>
      </c>
      <c r="L32" s="30">
        <f t="shared" si="2"/>
        <v>657</v>
      </c>
      <c r="M32" s="32"/>
      <c r="N32" s="32"/>
      <c r="O32" s="33" t="s">
        <v>42</v>
      </c>
    </row>
    <row r="33" spans="1:15" s="25" customFormat="1" ht="15" customHeight="1">
      <c r="A33" s="26">
        <f t="shared" si="1"/>
        <v>26</v>
      </c>
      <c r="B33" s="27">
        <v>44419</v>
      </c>
      <c r="C33" s="28" t="s">
        <v>188</v>
      </c>
      <c r="D33" s="28" t="s">
        <v>291</v>
      </c>
      <c r="E33" s="28" t="s">
        <v>24</v>
      </c>
      <c r="F33" s="28" t="s">
        <v>21</v>
      </c>
      <c r="G33" s="29">
        <v>16</v>
      </c>
      <c r="H33" s="30">
        <f>VLOOKUP(F33,'[1]GOPAL ZARDA'!$C:$E,3,FALSE)</f>
        <v>56</v>
      </c>
      <c r="I33" s="30">
        <f>VLOOKUP(F33,'[1]GOPAL ZARDA'!$C:$F,4,FALSE)</f>
        <v>0</v>
      </c>
      <c r="J33" s="31">
        <f t="shared" si="0"/>
        <v>368</v>
      </c>
      <c r="K33" s="30">
        <v>25</v>
      </c>
      <c r="L33" s="30">
        <f t="shared" si="2"/>
        <v>1289</v>
      </c>
      <c r="M33" s="32"/>
      <c r="N33" s="32"/>
      <c r="O33" s="33" t="s">
        <v>31</v>
      </c>
    </row>
    <row r="34" spans="1:15" s="25" customFormat="1" ht="15" customHeight="1">
      <c r="A34" s="26">
        <f t="shared" si="1"/>
        <v>27</v>
      </c>
      <c r="B34" s="27">
        <v>44419</v>
      </c>
      <c r="C34" s="28" t="s">
        <v>187</v>
      </c>
      <c r="D34" s="28" t="s">
        <v>290</v>
      </c>
      <c r="E34" s="28" t="s">
        <v>24</v>
      </c>
      <c r="F34" s="28" t="s">
        <v>41</v>
      </c>
      <c r="G34" s="29">
        <v>17</v>
      </c>
      <c r="H34" s="30">
        <f>VLOOKUP(F34,'[1]GOPAL ZARDA'!$C:$E,3,FALSE)</f>
        <v>63</v>
      </c>
      <c r="I34" s="30">
        <f>VLOOKUP(F34,'[1]GOPAL ZARDA'!$C:$F,4,FALSE)</f>
        <v>0</v>
      </c>
      <c r="J34" s="31">
        <f t="shared" si="0"/>
        <v>391</v>
      </c>
      <c r="K34" s="30">
        <v>25</v>
      </c>
      <c r="L34" s="30">
        <f t="shared" si="2"/>
        <v>1487</v>
      </c>
      <c r="M34" s="32"/>
      <c r="N34" s="32"/>
      <c r="O34" s="33" t="s">
        <v>59</v>
      </c>
    </row>
    <row r="35" spans="1:15" s="25" customFormat="1" ht="15" customHeight="1">
      <c r="A35" s="26">
        <f t="shared" si="1"/>
        <v>28</v>
      </c>
      <c r="B35" s="27">
        <v>44421</v>
      </c>
      <c r="C35" s="28" t="s">
        <v>174</v>
      </c>
      <c r="D35" s="28" t="s">
        <v>277</v>
      </c>
      <c r="E35" s="28" t="s">
        <v>24</v>
      </c>
      <c r="F35" s="28" t="s">
        <v>71</v>
      </c>
      <c r="G35" s="29">
        <v>7</v>
      </c>
      <c r="H35" s="30">
        <f>VLOOKUP(F35,'[1]GOPAL ZARDA'!$C:$E,3,FALSE)</f>
        <v>83</v>
      </c>
      <c r="I35" s="30">
        <f>VLOOKUP(F35,'[1]GOPAL ZARDA'!$C:$F,4,FALSE)</f>
        <v>0</v>
      </c>
      <c r="J35" s="31">
        <f t="shared" si="0"/>
        <v>161</v>
      </c>
      <c r="K35" s="30">
        <v>25</v>
      </c>
      <c r="L35" s="30">
        <f t="shared" si="2"/>
        <v>767</v>
      </c>
      <c r="M35" s="32"/>
      <c r="N35" s="32"/>
      <c r="O35" s="33" t="s">
        <v>70</v>
      </c>
    </row>
    <row r="36" spans="1:15" s="25" customFormat="1" ht="15" customHeight="1">
      <c r="A36" s="26">
        <f t="shared" si="1"/>
        <v>29</v>
      </c>
      <c r="B36" s="27">
        <v>44421</v>
      </c>
      <c r="C36" s="28" t="s">
        <v>179</v>
      </c>
      <c r="D36" s="28" t="s">
        <v>282</v>
      </c>
      <c r="E36" s="28" t="s">
        <v>24</v>
      </c>
      <c r="F36" s="28" t="s">
        <v>29</v>
      </c>
      <c r="G36" s="29">
        <v>9</v>
      </c>
      <c r="H36" s="30">
        <f>VLOOKUP(F36,'[1]GOPAL ZARDA'!$C:$E,3,FALSE)</f>
        <v>63</v>
      </c>
      <c r="I36" s="30">
        <f>VLOOKUP(F36,'[1]GOPAL ZARDA'!$C:$F,4,FALSE)</f>
        <v>0</v>
      </c>
      <c r="J36" s="31">
        <f t="shared" si="0"/>
        <v>207</v>
      </c>
      <c r="K36" s="30">
        <v>25</v>
      </c>
      <c r="L36" s="30">
        <f t="shared" si="2"/>
        <v>799</v>
      </c>
      <c r="M36" s="32"/>
      <c r="N36" s="32"/>
      <c r="O36" s="33" t="s">
        <v>40</v>
      </c>
    </row>
    <row r="37" spans="1:15" s="25" customFormat="1" ht="15" customHeight="1">
      <c r="A37" s="26">
        <f t="shared" si="1"/>
        <v>30</v>
      </c>
      <c r="B37" s="27">
        <v>44421</v>
      </c>
      <c r="C37" s="28" t="s">
        <v>143</v>
      </c>
      <c r="D37" s="28" t="s">
        <v>246</v>
      </c>
      <c r="E37" s="28" t="s">
        <v>24</v>
      </c>
      <c r="F37" s="28" t="s">
        <v>43</v>
      </c>
      <c r="G37" s="29">
        <v>23</v>
      </c>
      <c r="H37" s="30">
        <f>VLOOKUP(F37,'[1]GOPAL ZARDA'!$C:$E,3,FALSE)</f>
        <v>117</v>
      </c>
      <c r="I37" s="30">
        <f>VLOOKUP(F37,'[1]GOPAL ZARDA'!$C:$F,4,FALSE)</f>
        <v>0</v>
      </c>
      <c r="J37" s="31">
        <f t="shared" si="0"/>
        <v>529</v>
      </c>
      <c r="K37" s="30">
        <v>25</v>
      </c>
      <c r="L37" s="30">
        <f t="shared" si="2"/>
        <v>3245</v>
      </c>
      <c r="M37" s="32"/>
      <c r="N37" s="32"/>
      <c r="O37" s="33" t="s">
        <v>46</v>
      </c>
    </row>
    <row r="38" spans="1:15" s="25" customFormat="1" ht="15" customHeight="1">
      <c r="A38" s="26">
        <f t="shared" si="1"/>
        <v>31</v>
      </c>
      <c r="B38" s="27">
        <v>44421</v>
      </c>
      <c r="C38" s="28" t="s">
        <v>176</v>
      </c>
      <c r="D38" s="28" t="s">
        <v>279</v>
      </c>
      <c r="E38" s="28" t="s">
        <v>24</v>
      </c>
      <c r="F38" s="28" t="s">
        <v>68</v>
      </c>
      <c r="G38" s="29">
        <v>5</v>
      </c>
      <c r="H38" s="30">
        <f>VLOOKUP(F38,'[1]GOPAL ZARDA'!$C:$E,3,FALSE)</f>
        <v>80</v>
      </c>
      <c r="I38" s="30">
        <v>10</v>
      </c>
      <c r="J38" s="31">
        <f t="shared" si="0"/>
        <v>115</v>
      </c>
      <c r="K38" s="30">
        <v>25</v>
      </c>
      <c r="L38" s="30">
        <f t="shared" si="2"/>
        <v>550</v>
      </c>
      <c r="M38" s="32"/>
      <c r="N38" s="32"/>
      <c r="O38" s="33" t="s">
        <v>35</v>
      </c>
    </row>
    <row r="39" spans="1:15" s="25" customFormat="1" ht="15" customHeight="1">
      <c r="A39" s="26">
        <f t="shared" si="1"/>
        <v>32</v>
      </c>
      <c r="B39" s="27">
        <v>44421</v>
      </c>
      <c r="C39" s="28" t="s">
        <v>184</v>
      </c>
      <c r="D39" s="28" t="s">
        <v>287</v>
      </c>
      <c r="E39" s="28" t="s">
        <v>24</v>
      </c>
      <c r="F39" s="28" t="s">
        <v>21</v>
      </c>
      <c r="G39" s="29">
        <v>7</v>
      </c>
      <c r="H39" s="30">
        <f>VLOOKUP(F39,'[1]GOPAL ZARDA'!$C:$E,3,FALSE)</f>
        <v>56</v>
      </c>
      <c r="I39" s="30">
        <f>VLOOKUP(F39,'[1]GOPAL ZARDA'!$C:$F,4,FALSE)</f>
        <v>0</v>
      </c>
      <c r="J39" s="31">
        <f t="shared" si="0"/>
        <v>161</v>
      </c>
      <c r="K39" s="30">
        <v>25</v>
      </c>
      <c r="L39" s="30">
        <f t="shared" si="2"/>
        <v>578</v>
      </c>
      <c r="M39" s="32"/>
      <c r="N39" s="32"/>
      <c r="O39" s="33" t="s">
        <v>327</v>
      </c>
    </row>
    <row r="40" spans="1:15" s="25" customFormat="1" ht="15" customHeight="1">
      <c r="A40" s="26">
        <f t="shared" si="1"/>
        <v>33</v>
      </c>
      <c r="B40" s="27">
        <v>44421</v>
      </c>
      <c r="C40" s="28" t="s">
        <v>183</v>
      </c>
      <c r="D40" s="28" t="s">
        <v>286</v>
      </c>
      <c r="E40" s="28" t="s">
        <v>24</v>
      </c>
      <c r="F40" s="28" t="s">
        <v>39</v>
      </c>
      <c r="G40" s="29">
        <v>7</v>
      </c>
      <c r="H40" s="30">
        <f>VLOOKUP(F40,'[1]GOPAL ZARDA'!$C:$E,3,FALSE)</f>
        <v>83</v>
      </c>
      <c r="I40" s="30">
        <f>VLOOKUP(F40,'[1]GOPAL ZARDA'!$C:$F,4,FALSE)</f>
        <v>0</v>
      </c>
      <c r="J40" s="31">
        <f t="shared" ref="J40:J71" si="3">G40*23</f>
        <v>161</v>
      </c>
      <c r="K40" s="30">
        <v>25</v>
      </c>
      <c r="L40" s="30">
        <f t="shared" si="2"/>
        <v>767</v>
      </c>
      <c r="M40" s="32"/>
      <c r="N40" s="32"/>
      <c r="O40" s="33" t="s">
        <v>31</v>
      </c>
    </row>
    <row r="41" spans="1:15" s="25" customFormat="1" ht="15" customHeight="1">
      <c r="A41" s="26">
        <f t="shared" si="1"/>
        <v>34</v>
      </c>
      <c r="B41" s="27">
        <v>44421</v>
      </c>
      <c r="C41" s="28" t="s">
        <v>182</v>
      </c>
      <c r="D41" s="28" t="s">
        <v>285</v>
      </c>
      <c r="E41" s="28" t="s">
        <v>24</v>
      </c>
      <c r="F41" s="28" t="s">
        <v>45</v>
      </c>
      <c r="G41" s="29">
        <v>8</v>
      </c>
      <c r="H41" s="30">
        <f>VLOOKUP(F41,'[1]GOPAL ZARDA'!$C:$E,3,FALSE)</f>
        <v>117</v>
      </c>
      <c r="I41" s="30">
        <f>VLOOKUP(F41,'[1]GOPAL ZARDA'!$C:$F,4,FALSE)</f>
        <v>0</v>
      </c>
      <c r="J41" s="31">
        <f t="shared" si="3"/>
        <v>184</v>
      </c>
      <c r="K41" s="30">
        <v>25</v>
      </c>
      <c r="L41" s="30">
        <f t="shared" si="2"/>
        <v>1145</v>
      </c>
      <c r="M41" s="32"/>
      <c r="N41" s="32"/>
      <c r="O41" s="33" t="s">
        <v>33</v>
      </c>
    </row>
    <row r="42" spans="1:15" s="25" customFormat="1" ht="22.5" customHeight="1">
      <c r="A42" s="26">
        <f t="shared" si="1"/>
        <v>35</v>
      </c>
      <c r="B42" s="27">
        <v>44421</v>
      </c>
      <c r="C42" s="28" t="s">
        <v>181</v>
      </c>
      <c r="D42" s="28" t="s">
        <v>284</v>
      </c>
      <c r="E42" s="28" t="s">
        <v>24</v>
      </c>
      <c r="F42" s="28" t="s">
        <v>34</v>
      </c>
      <c r="G42" s="29">
        <v>6</v>
      </c>
      <c r="H42" s="30">
        <f>VLOOKUP(F42,'[1]GOPAL ZARDA'!$C:$E,3,FALSE)</f>
        <v>121</v>
      </c>
      <c r="I42" s="30">
        <f>VLOOKUP(F42,'[1]GOPAL ZARDA'!$C:$F,4,FALSE)</f>
        <v>0</v>
      </c>
      <c r="J42" s="31">
        <f t="shared" si="3"/>
        <v>138</v>
      </c>
      <c r="K42" s="30">
        <v>25</v>
      </c>
      <c r="L42" s="30">
        <f>8*H42+I42+J42+K42</f>
        <v>1131</v>
      </c>
      <c r="M42" s="34" t="s">
        <v>344</v>
      </c>
      <c r="N42" s="32"/>
      <c r="O42" s="33" t="s">
        <v>33</v>
      </c>
    </row>
    <row r="43" spans="1:15" s="25" customFormat="1" ht="15" customHeight="1">
      <c r="A43" s="26">
        <f t="shared" si="1"/>
        <v>36</v>
      </c>
      <c r="B43" s="27">
        <v>44421</v>
      </c>
      <c r="C43" s="28" t="s">
        <v>180</v>
      </c>
      <c r="D43" s="28" t="s">
        <v>283</v>
      </c>
      <c r="E43" s="28" t="s">
        <v>24</v>
      </c>
      <c r="F43" s="28" t="s">
        <v>335</v>
      </c>
      <c r="G43" s="29">
        <v>5</v>
      </c>
      <c r="H43" s="30">
        <f>VLOOKUP(F43,'[1]GOPAL ZARDA'!$C:$E,3,FALSE)</f>
        <v>61</v>
      </c>
      <c r="I43" s="30">
        <f>VLOOKUP(F43,'[1]GOPAL ZARDA'!$C:$F,4,FALSE)</f>
        <v>0</v>
      </c>
      <c r="J43" s="31">
        <f t="shared" si="3"/>
        <v>115</v>
      </c>
      <c r="K43" s="30">
        <v>25</v>
      </c>
      <c r="L43" s="30">
        <f t="shared" ref="L43:L57" si="4">G43*H43+I43+J43+K43</f>
        <v>445</v>
      </c>
      <c r="M43" s="32"/>
      <c r="N43" s="32"/>
      <c r="O43" s="33" t="s">
        <v>69</v>
      </c>
    </row>
    <row r="44" spans="1:15" s="25" customFormat="1" ht="15" customHeight="1">
      <c r="A44" s="26">
        <f t="shared" si="1"/>
        <v>37</v>
      </c>
      <c r="B44" s="27">
        <v>44424</v>
      </c>
      <c r="C44" s="28" t="s">
        <v>178</v>
      </c>
      <c r="D44" s="28" t="s">
        <v>281</v>
      </c>
      <c r="E44" s="28" t="s">
        <v>24</v>
      </c>
      <c r="F44" s="28" t="s">
        <v>32</v>
      </c>
      <c r="G44" s="29">
        <v>4</v>
      </c>
      <c r="H44" s="30">
        <f>VLOOKUP(F44,'[1]GOPAL ZARDA'!$C:$E,3,FALSE)</f>
        <v>56</v>
      </c>
      <c r="I44" s="30">
        <f>VLOOKUP(F44,'[1]GOPAL ZARDA'!$C:$F,4,FALSE)</f>
        <v>0</v>
      </c>
      <c r="J44" s="31">
        <f t="shared" si="3"/>
        <v>92</v>
      </c>
      <c r="K44" s="30">
        <v>25</v>
      </c>
      <c r="L44" s="30">
        <f t="shared" si="4"/>
        <v>341</v>
      </c>
      <c r="M44" s="32"/>
      <c r="N44" s="32"/>
      <c r="O44" s="33" t="s">
        <v>89</v>
      </c>
    </row>
    <row r="45" spans="1:15" s="25" customFormat="1" ht="15" customHeight="1">
      <c r="A45" s="26">
        <f t="shared" si="1"/>
        <v>38</v>
      </c>
      <c r="B45" s="27">
        <v>44424</v>
      </c>
      <c r="C45" s="28" t="s">
        <v>177</v>
      </c>
      <c r="D45" s="28" t="s">
        <v>280</v>
      </c>
      <c r="E45" s="28" t="s">
        <v>24</v>
      </c>
      <c r="F45" s="28" t="s">
        <v>32</v>
      </c>
      <c r="G45" s="29">
        <v>15</v>
      </c>
      <c r="H45" s="30">
        <f>VLOOKUP(F45,'[1]GOPAL ZARDA'!$C:$E,3,FALSE)</f>
        <v>56</v>
      </c>
      <c r="I45" s="30">
        <f>VLOOKUP(F45,'[1]GOPAL ZARDA'!$C:$F,4,FALSE)</f>
        <v>0</v>
      </c>
      <c r="J45" s="31">
        <f t="shared" si="3"/>
        <v>345</v>
      </c>
      <c r="K45" s="30">
        <v>25</v>
      </c>
      <c r="L45" s="30">
        <f t="shared" si="4"/>
        <v>1210</v>
      </c>
      <c r="M45" s="32"/>
      <c r="N45" s="32"/>
      <c r="O45" s="33" t="s">
        <v>72</v>
      </c>
    </row>
    <row r="46" spans="1:15" s="25" customFormat="1" ht="15" customHeight="1">
      <c r="A46" s="26">
        <f t="shared" si="1"/>
        <v>39</v>
      </c>
      <c r="B46" s="27">
        <v>44424</v>
      </c>
      <c r="C46" s="28" t="s">
        <v>175</v>
      </c>
      <c r="D46" s="28" t="s">
        <v>278</v>
      </c>
      <c r="E46" s="28" t="s">
        <v>24</v>
      </c>
      <c r="F46" s="28" t="s">
        <v>88</v>
      </c>
      <c r="G46" s="29">
        <v>20</v>
      </c>
      <c r="H46" s="30">
        <f>VLOOKUP(F46,'[1]GOPAL ZARDA'!$C:$E,3,FALSE)</f>
        <v>94</v>
      </c>
      <c r="I46" s="30">
        <f>VLOOKUP(F46,'[1]GOPAL ZARDA'!$C:$F,4,FALSE)</f>
        <v>0</v>
      </c>
      <c r="J46" s="31">
        <f t="shared" si="3"/>
        <v>460</v>
      </c>
      <c r="K46" s="30">
        <v>25</v>
      </c>
      <c r="L46" s="30">
        <f t="shared" si="4"/>
        <v>2365</v>
      </c>
      <c r="M46" s="32"/>
      <c r="N46" s="32"/>
      <c r="O46" s="33" t="s">
        <v>84</v>
      </c>
    </row>
    <row r="47" spans="1:15" s="25" customFormat="1" ht="15" customHeight="1">
      <c r="A47" s="26">
        <f t="shared" si="1"/>
        <v>40</v>
      </c>
      <c r="B47" s="27">
        <v>44425</v>
      </c>
      <c r="C47" s="28" t="s">
        <v>173</v>
      </c>
      <c r="D47" s="28" t="s">
        <v>276</v>
      </c>
      <c r="E47" s="28" t="s">
        <v>24</v>
      </c>
      <c r="F47" s="28" t="s">
        <v>334</v>
      </c>
      <c r="G47" s="29">
        <v>6</v>
      </c>
      <c r="H47" s="30">
        <f>VLOOKUP(F47,'[1]GOPAL ZARDA'!$C:$E,3,FALSE)</f>
        <v>56</v>
      </c>
      <c r="I47" s="30">
        <f>VLOOKUP(F47,'[1]GOPAL ZARDA'!$C:$F,4,FALSE)</f>
        <v>0</v>
      </c>
      <c r="J47" s="31">
        <f t="shared" si="3"/>
        <v>138</v>
      </c>
      <c r="K47" s="30">
        <v>25</v>
      </c>
      <c r="L47" s="30">
        <f t="shared" si="4"/>
        <v>499</v>
      </c>
      <c r="M47" s="32"/>
      <c r="N47" s="32"/>
      <c r="O47" s="33" t="s">
        <v>326</v>
      </c>
    </row>
    <row r="48" spans="1:15" s="25" customFormat="1" ht="15" customHeight="1">
      <c r="A48" s="26">
        <f t="shared" si="1"/>
        <v>41</v>
      </c>
      <c r="B48" s="27">
        <v>44425</v>
      </c>
      <c r="C48" s="28" t="s">
        <v>172</v>
      </c>
      <c r="D48" s="28" t="s">
        <v>275</v>
      </c>
      <c r="E48" s="28" t="s">
        <v>24</v>
      </c>
      <c r="F48" s="28" t="s">
        <v>43</v>
      </c>
      <c r="G48" s="29">
        <v>10</v>
      </c>
      <c r="H48" s="30">
        <f>VLOOKUP(F48,'[1]GOPAL ZARDA'!$C:$E,3,FALSE)</f>
        <v>117</v>
      </c>
      <c r="I48" s="30">
        <f>VLOOKUP(F48,'[1]GOPAL ZARDA'!$C:$F,4,FALSE)</f>
        <v>0</v>
      </c>
      <c r="J48" s="31">
        <f t="shared" si="3"/>
        <v>230</v>
      </c>
      <c r="K48" s="30">
        <v>25</v>
      </c>
      <c r="L48" s="30">
        <f t="shared" si="4"/>
        <v>1425</v>
      </c>
      <c r="M48" s="32"/>
      <c r="N48" s="32"/>
      <c r="O48" s="33" t="s">
        <v>67</v>
      </c>
    </row>
    <row r="49" spans="1:15" s="25" customFormat="1" ht="15" customHeight="1">
      <c r="A49" s="26">
        <f t="shared" si="1"/>
        <v>42</v>
      </c>
      <c r="B49" s="27">
        <v>44426</v>
      </c>
      <c r="C49" s="28" t="s">
        <v>171</v>
      </c>
      <c r="D49" s="28" t="s">
        <v>274</v>
      </c>
      <c r="E49" s="28" t="s">
        <v>24</v>
      </c>
      <c r="F49" s="28" t="s">
        <v>66</v>
      </c>
      <c r="G49" s="29">
        <v>9</v>
      </c>
      <c r="H49" s="30">
        <f>VLOOKUP(F49,'[1]GOPAL ZARDA'!$C:$E,3,FALSE)</f>
        <v>56</v>
      </c>
      <c r="I49" s="30">
        <f>VLOOKUP(F49,'[1]GOPAL ZARDA'!$C:$F,4,FALSE)</f>
        <v>0</v>
      </c>
      <c r="J49" s="31">
        <f t="shared" si="3"/>
        <v>207</v>
      </c>
      <c r="K49" s="30">
        <v>25</v>
      </c>
      <c r="L49" s="30">
        <f t="shared" si="4"/>
        <v>736</v>
      </c>
      <c r="M49" s="32"/>
      <c r="N49" s="32"/>
      <c r="O49" s="33" t="s">
        <v>38</v>
      </c>
    </row>
    <row r="50" spans="1:15" s="25" customFormat="1" ht="15" customHeight="1">
      <c r="A50" s="26">
        <f t="shared" si="1"/>
        <v>43</v>
      </c>
      <c r="B50" s="27">
        <v>44426</v>
      </c>
      <c r="C50" s="28" t="s">
        <v>170</v>
      </c>
      <c r="D50" s="28" t="s">
        <v>273</v>
      </c>
      <c r="E50" s="28" t="s">
        <v>24</v>
      </c>
      <c r="F50" s="28" t="s">
        <v>37</v>
      </c>
      <c r="G50" s="29">
        <v>14</v>
      </c>
      <c r="H50" s="30">
        <f>VLOOKUP(F50,'[1]GOPAL ZARDA'!$C:$E,3,FALSE)</f>
        <v>73</v>
      </c>
      <c r="I50" s="30">
        <f>VLOOKUP(F50,'[1]GOPAL ZARDA'!$C:$F,4,FALSE)</f>
        <v>0</v>
      </c>
      <c r="J50" s="31">
        <f t="shared" si="3"/>
        <v>322</v>
      </c>
      <c r="K50" s="30">
        <v>25</v>
      </c>
      <c r="L50" s="30">
        <f t="shared" si="4"/>
        <v>1369</v>
      </c>
      <c r="M50" s="32"/>
      <c r="N50" s="32"/>
      <c r="O50" s="33" t="s">
        <v>87</v>
      </c>
    </row>
    <row r="51" spans="1:15" s="25" customFormat="1" ht="15" customHeight="1">
      <c r="A51" s="26">
        <f t="shared" si="1"/>
        <v>44</v>
      </c>
      <c r="B51" s="27">
        <v>44426</v>
      </c>
      <c r="C51" s="28" t="s">
        <v>169</v>
      </c>
      <c r="D51" s="28" t="s">
        <v>272</v>
      </c>
      <c r="E51" s="28" t="s">
        <v>24</v>
      </c>
      <c r="F51" s="36" t="s">
        <v>86</v>
      </c>
      <c r="G51" s="29">
        <v>14</v>
      </c>
      <c r="H51" s="30">
        <f>VLOOKUP(F51,'[1]GOPAL ZARDA'!$C:$E,3,FALSE)</f>
        <v>121</v>
      </c>
      <c r="I51" s="30">
        <f>VLOOKUP(F51,'[1]GOPAL ZARDA'!$C:$F,4,FALSE)</f>
        <v>0</v>
      </c>
      <c r="J51" s="31">
        <f t="shared" si="3"/>
        <v>322</v>
      </c>
      <c r="K51" s="30">
        <v>25</v>
      </c>
      <c r="L51" s="30">
        <f t="shared" si="4"/>
        <v>2041</v>
      </c>
      <c r="M51" s="32"/>
      <c r="N51" s="32"/>
      <c r="O51" s="33" t="s">
        <v>28</v>
      </c>
    </row>
    <row r="52" spans="1:15" s="25" customFormat="1" ht="15" customHeight="1">
      <c r="A52" s="26">
        <f t="shared" si="1"/>
        <v>45</v>
      </c>
      <c r="B52" s="27">
        <v>44426</v>
      </c>
      <c r="C52" s="28" t="s">
        <v>168</v>
      </c>
      <c r="D52" s="28" t="s">
        <v>271</v>
      </c>
      <c r="E52" s="28" t="s">
        <v>24</v>
      </c>
      <c r="F52" s="28" t="s">
        <v>27</v>
      </c>
      <c r="G52" s="29">
        <v>10</v>
      </c>
      <c r="H52" s="30">
        <f>VLOOKUP(F52,'[1]GOPAL ZARDA'!$C:$E,3,FALSE)</f>
        <v>121</v>
      </c>
      <c r="I52" s="30">
        <f>VLOOKUP(F52,'[1]GOPAL ZARDA'!$C:$F,4,FALSE)</f>
        <v>0</v>
      </c>
      <c r="J52" s="31">
        <f t="shared" si="3"/>
        <v>230</v>
      </c>
      <c r="K52" s="30">
        <v>25</v>
      </c>
      <c r="L52" s="30">
        <f t="shared" si="4"/>
        <v>1465</v>
      </c>
      <c r="M52" s="32"/>
      <c r="N52" s="32"/>
      <c r="O52" s="33" t="s">
        <v>90</v>
      </c>
    </row>
    <row r="53" spans="1:15" s="25" customFormat="1" ht="15" customHeight="1">
      <c r="A53" s="26">
        <f t="shared" si="1"/>
        <v>46</v>
      </c>
      <c r="B53" s="27">
        <v>44427</v>
      </c>
      <c r="C53" s="28" t="s">
        <v>167</v>
      </c>
      <c r="D53" s="28" t="s">
        <v>270</v>
      </c>
      <c r="E53" s="28" t="s">
        <v>24</v>
      </c>
      <c r="F53" s="28" t="s">
        <v>58</v>
      </c>
      <c r="G53" s="29">
        <v>15</v>
      </c>
      <c r="H53" s="30">
        <f>VLOOKUP(F53,'[1]GOPAL ZARDA'!$C:$E,3,FALSE)</f>
        <v>73</v>
      </c>
      <c r="I53" s="30">
        <f>VLOOKUP(F53,'[1]GOPAL ZARDA'!$C:$F,4,FALSE)</f>
        <v>0</v>
      </c>
      <c r="J53" s="31">
        <f t="shared" si="3"/>
        <v>345</v>
      </c>
      <c r="K53" s="30">
        <v>25</v>
      </c>
      <c r="L53" s="30">
        <f t="shared" si="4"/>
        <v>1465</v>
      </c>
      <c r="M53" s="32"/>
      <c r="N53" s="32"/>
      <c r="O53" s="33" t="s">
        <v>318</v>
      </c>
    </row>
    <row r="54" spans="1:15" s="25" customFormat="1" ht="15" customHeight="1">
      <c r="A54" s="26">
        <f t="shared" si="1"/>
        <v>47</v>
      </c>
      <c r="B54" s="27">
        <v>44427</v>
      </c>
      <c r="C54" s="28" t="s">
        <v>166</v>
      </c>
      <c r="D54" s="28" t="s">
        <v>269</v>
      </c>
      <c r="E54" s="28" t="s">
        <v>24</v>
      </c>
      <c r="F54" s="28" t="s">
        <v>74</v>
      </c>
      <c r="G54" s="29">
        <v>11</v>
      </c>
      <c r="H54" s="30">
        <f>VLOOKUP(F54,'[1]GOPAL ZARDA'!$C:$E,3,FALSE)</f>
        <v>86</v>
      </c>
      <c r="I54" s="30">
        <f>VLOOKUP(F54,'[1]GOPAL ZARDA'!$C:$F,4,FALSE)</f>
        <v>0</v>
      </c>
      <c r="J54" s="31">
        <f t="shared" si="3"/>
        <v>253</v>
      </c>
      <c r="K54" s="30">
        <v>25</v>
      </c>
      <c r="L54" s="30">
        <f t="shared" si="4"/>
        <v>1224</v>
      </c>
      <c r="M54" s="32"/>
      <c r="N54" s="32"/>
      <c r="O54" s="33" t="s">
        <v>36</v>
      </c>
    </row>
    <row r="55" spans="1:15" s="25" customFormat="1" ht="15" customHeight="1">
      <c r="A55" s="26">
        <f t="shared" si="1"/>
        <v>48</v>
      </c>
      <c r="B55" s="27">
        <v>44427</v>
      </c>
      <c r="C55" s="28" t="s">
        <v>165</v>
      </c>
      <c r="D55" s="28" t="s">
        <v>268</v>
      </c>
      <c r="E55" s="28" t="s">
        <v>24</v>
      </c>
      <c r="F55" s="28" t="s">
        <v>337</v>
      </c>
      <c r="G55" s="29">
        <v>6</v>
      </c>
      <c r="H55" s="30">
        <f>VLOOKUP(F55,'[1]GOPAL ZARDA'!$C:$E,3,FALSE)</f>
        <v>73</v>
      </c>
      <c r="I55" s="30">
        <f>VLOOKUP(F55,'[1]GOPAL ZARDA'!$C:$F,4,FALSE)</f>
        <v>0</v>
      </c>
      <c r="J55" s="31">
        <f t="shared" si="3"/>
        <v>138</v>
      </c>
      <c r="K55" s="30">
        <v>25</v>
      </c>
      <c r="L55" s="30">
        <f t="shared" si="4"/>
        <v>601</v>
      </c>
      <c r="M55" s="32"/>
      <c r="N55" s="32"/>
      <c r="O55" s="33" t="s">
        <v>36</v>
      </c>
    </row>
    <row r="56" spans="1:15" s="25" customFormat="1" ht="15" customHeight="1">
      <c r="A56" s="26">
        <f t="shared" si="1"/>
        <v>49</v>
      </c>
      <c r="B56" s="27">
        <v>44427</v>
      </c>
      <c r="C56" s="28" t="s">
        <v>164</v>
      </c>
      <c r="D56" s="28" t="s">
        <v>267</v>
      </c>
      <c r="E56" s="28" t="s">
        <v>24</v>
      </c>
      <c r="F56" s="28" t="s">
        <v>337</v>
      </c>
      <c r="G56" s="29">
        <v>5</v>
      </c>
      <c r="H56" s="30">
        <f>VLOOKUP(F56,'[1]GOPAL ZARDA'!$C:$E,3,FALSE)</f>
        <v>73</v>
      </c>
      <c r="I56" s="30">
        <f>VLOOKUP(F56,'[1]GOPAL ZARDA'!$C:$F,4,FALSE)</f>
        <v>0</v>
      </c>
      <c r="J56" s="31">
        <f t="shared" si="3"/>
        <v>115</v>
      </c>
      <c r="K56" s="30">
        <v>25</v>
      </c>
      <c r="L56" s="30">
        <f t="shared" si="4"/>
        <v>505</v>
      </c>
      <c r="M56" s="32"/>
      <c r="N56" s="32"/>
      <c r="O56" s="33" t="s">
        <v>101</v>
      </c>
    </row>
    <row r="57" spans="1:15" s="25" customFormat="1" ht="15" customHeight="1">
      <c r="A57" s="26">
        <f t="shared" si="1"/>
        <v>50</v>
      </c>
      <c r="B57" s="27">
        <v>44427</v>
      </c>
      <c r="C57" s="28" t="s">
        <v>163</v>
      </c>
      <c r="D57" s="28" t="s">
        <v>266</v>
      </c>
      <c r="E57" s="28" t="s">
        <v>24</v>
      </c>
      <c r="F57" s="28" t="s">
        <v>63</v>
      </c>
      <c r="G57" s="29">
        <v>17</v>
      </c>
      <c r="H57" s="30">
        <f>VLOOKUP(F57,'[1]GOPAL ZARDA'!$C:$E,3,FALSE)</f>
        <v>83</v>
      </c>
      <c r="I57" s="30">
        <f>VLOOKUP(F57,'[1]GOPAL ZARDA'!$C:$F,4,FALSE)</f>
        <v>0</v>
      </c>
      <c r="J57" s="31">
        <f t="shared" si="3"/>
        <v>391</v>
      </c>
      <c r="K57" s="30">
        <v>25</v>
      </c>
      <c r="L57" s="30">
        <f t="shared" si="4"/>
        <v>1827</v>
      </c>
      <c r="M57" s="32"/>
      <c r="N57" s="32"/>
      <c r="O57" s="33" t="s">
        <v>35</v>
      </c>
    </row>
    <row r="58" spans="1:15" s="25" customFormat="1" ht="23.25" customHeight="1">
      <c r="A58" s="26">
        <f t="shared" si="1"/>
        <v>51</v>
      </c>
      <c r="B58" s="27">
        <v>44427</v>
      </c>
      <c r="C58" s="28" t="s">
        <v>162</v>
      </c>
      <c r="D58" s="28" t="s">
        <v>265</v>
      </c>
      <c r="E58" s="28" t="s">
        <v>24</v>
      </c>
      <c r="F58" s="28" t="s">
        <v>34</v>
      </c>
      <c r="G58" s="29">
        <v>5</v>
      </c>
      <c r="H58" s="30">
        <f>VLOOKUP(F58,'[1]GOPAL ZARDA'!$C:$E,3,FALSE)</f>
        <v>121</v>
      </c>
      <c r="I58" s="30">
        <f>VLOOKUP(F58,'[1]GOPAL ZARDA'!$C:$F,4,FALSE)</f>
        <v>0</v>
      </c>
      <c r="J58" s="31">
        <f t="shared" si="3"/>
        <v>115</v>
      </c>
      <c r="K58" s="30">
        <v>25</v>
      </c>
      <c r="L58" s="30">
        <f>8*H58+I58+J58+K58</f>
        <v>1108</v>
      </c>
      <c r="M58" s="34" t="s">
        <v>344</v>
      </c>
      <c r="N58" s="32"/>
      <c r="O58" s="33" t="s">
        <v>65</v>
      </c>
    </row>
    <row r="59" spans="1:15" s="25" customFormat="1" ht="22.5" customHeight="1">
      <c r="A59" s="26">
        <f t="shared" si="1"/>
        <v>52</v>
      </c>
      <c r="B59" s="27">
        <v>44428</v>
      </c>
      <c r="C59" s="28" t="s">
        <v>161</v>
      </c>
      <c r="D59" s="28" t="s">
        <v>264</v>
      </c>
      <c r="E59" s="28" t="s">
        <v>24</v>
      </c>
      <c r="F59" s="28" t="s">
        <v>64</v>
      </c>
      <c r="G59" s="29">
        <v>6</v>
      </c>
      <c r="H59" s="30">
        <f>VLOOKUP(F59,'[1]GOPAL ZARDA'!$C:$E,3,FALSE)</f>
        <v>121</v>
      </c>
      <c r="I59" s="30">
        <f>VLOOKUP(F59,'[1]GOPAL ZARDA'!$C:$F,4,FALSE)</f>
        <v>0</v>
      </c>
      <c r="J59" s="31">
        <f t="shared" si="3"/>
        <v>138</v>
      </c>
      <c r="K59" s="30">
        <v>25</v>
      </c>
      <c r="L59" s="30">
        <f>8*H59+I59+J59+K59</f>
        <v>1131</v>
      </c>
      <c r="M59" s="34" t="s">
        <v>344</v>
      </c>
      <c r="N59" s="32"/>
      <c r="O59" s="33" t="s">
        <v>81</v>
      </c>
    </row>
    <row r="60" spans="1:15" s="25" customFormat="1" ht="23.25" customHeight="1">
      <c r="A60" s="26">
        <f t="shared" si="1"/>
        <v>53</v>
      </c>
      <c r="B60" s="27">
        <v>44428</v>
      </c>
      <c r="C60" s="28" t="s">
        <v>160</v>
      </c>
      <c r="D60" s="28" t="s">
        <v>263</v>
      </c>
      <c r="E60" s="28" t="s">
        <v>24</v>
      </c>
      <c r="F60" s="28" t="s">
        <v>34</v>
      </c>
      <c r="G60" s="29">
        <v>6</v>
      </c>
      <c r="H60" s="30">
        <f>VLOOKUP(F60,'[1]GOPAL ZARDA'!$C:$E,3,FALSE)</f>
        <v>121</v>
      </c>
      <c r="I60" s="30">
        <f>VLOOKUP(F60,'[1]GOPAL ZARDA'!$C:$F,4,FALSE)</f>
        <v>0</v>
      </c>
      <c r="J60" s="31">
        <f t="shared" si="3"/>
        <v>138</v>
      </c>
      <c r="K60" s="30">
        <v>25</v>
      </c>
      <c r="L60" s="30">
        <f>8*H60+I60+J60+K60</f>
        <v>1131</v>
      </c>
      <c r="M60" s="34" t="s">
        <v>344</v>
      </c>
      <c r="N60" s="32"/>
      <c r="O60" s="33" t="s">
        <v>53</v>
      </c>
    </row>
    <row r="61" spans="1:15" s="25" customFormat="1" ht="15" customHeight="1">
      <c r="A61" s="26">
        <f t="shared" si="1"/>
        <v>54</v>
      </c>
      <c r="B61" s="27">
        <v>44428</v>
      </c>
      <c r="C61" s="28" t="s">
        <v>159</v>
      </c>
      <c r="D61" s="28" t="s">
        <v>262</v>
      </c>
      <c r="E61" s="28" t="s">
        <v>24</v>
      </c>
      <c r="F61" s="28" t="s">
        <v>48</v>
      </c>
      <c r="G61" s="29">
        <v>28</v>
      </c>
      <c r="H61" s="30">
        <f>VLOOKUP(F61,'[1]GOPAL ZARDA'!$C:$E,3,FALSE)</f>
        <v>70</v>
      </c>
      <c r="I61" s="30">
        <f>VLOOKUP(F61,'[1]GOPAL ZARDA'!$C:$F,4,FALSE)</f>
        <v>0</v>
      </c>
      <c r="J61" s="31">
        <f t="shared" si="3"/>
        <v>644</v>
      </c>
      <c r="K61" s="30">
        <v>25</v>
      </c>
      <c r="L61" s="30">
        <f>G61*H61+I61+J61+K61</f>
        <v>2629</v>
      </c>
      <c r="M61" s="32"/>
      <c r="N61" s="32"/>
      <c r="O61" s="33" t="s">
        <v>30</v>
      </c>
    </row>
    <row r="62" spans="1:15" s="25" customFormat="1" ht="15" customHeight="1">
      <c r="A62" s="26">
        <f t="shared" si="1"/>
        <v>55</v>
      </c>
      <c r="B62" s="27">
        <v>44428</v>
      </c>
      <c r="C62" s="28" t="s">
        <v>158</v>
      </c>
      <c r="D62" s="28" t="s">
        <v>261</v>
      </c>
      <c r="E62" s="28" t="s">
        <v>24</v>
      </c>
      <c r="F62" s="28" t="s">
        <v>332</v>
      </c>
      <c r="G62" s="29">
        <v>21</v>
      </c>
      <c r="H62" s="30">
        <f>VLOOKUP(F62,'[1]GOPAL ZARDA'!$C:$E,3,FALSE)</f>
        <v>63</v>
      </c>
      <c r="I62" s="30">
        <f>VLOOKUP(F62,'[1]GOPAL ZARDA'!$C:$F,4,FALSE)</f>
        <v>0</v>
      </c>
      <c r="J62" s="31">
        <f t="shared" si="3"/>
        <v>483</v>
      </c>
      <c r="K62" s="30">
        <v>25</v>
      </c>
      <c r="L62" s="30">
        <f>G62*H62+I62+J62+K62</f>
        <v>1831</v>
      </c>
      <c r="M62" s="32"/>
      <c r="N62" s="32"/>
      <c r="O62" s="33" t="s">
        <v>28</v>
      </c>
    </row>
    <row r="63" spans="1:15" s="25" customFormat="1" ht="21.75" customHeight="1">
      <c r="A63" s="26">
        <f t="shared" si="1"/>
        <v>56</v>
      </c>
      <c r="B63" s="27">
        <v>44428</v>
      </c>
      <c r="C63" s="28" t="s">
        <v>157</v>
      </c>
      <c r="D63" s="28" t="s">
        <v>260</v>
      </c>
      <c r="E63" s="28" t="s">
        <v>24</v>
      </c>
      <c r="F63" s="28" t="s">
        <v>27</v>
      </c>
      <c r="G63" s="29">
        <v>6</v>
      </c>
      <c r="H63" s="30">
        <f>VLOOKUP(F63,'[1]GOPAL ZARDA'!$C:$E,3,FALSE)</f>
        <v>121</v>
      </c>
      <c r="I63" s="30">
        <f>VLOOKUP(F63,'[1]GOPAL ZARDA'!$C:$F,4,FALSE)</f>
        <v>0</v>
      </c>
      <c r="J63" s="31">
        <f t="shared" si="3"/>
        <v>138</v>
      </c>
      <c r="K63" s="30">
        <v>25</v>
      </c>
      <c r="L63" s="30">
        <f>8*H63+I63+J63+K63</f>
        <v>1131</v>
      </c>
      <c r="M63" s="34" t="s">
        <v>344</v>
      </c>
      <c r="N63" s="32"/>
      <c r="O63" s="33" t="s">
        <v>76</v>
      </c>
    </row>
    <row r="64" spans="1:15" s="25" customFormat="1" ht="15" customHeight="1">
      <c r="A64" s="26">
        <f t="shared" si="1"/>
        <v>57</v>
      </c>
      <c r="B64" s="27">
        <v>44428</v>
      </c>
      <c r="C64" s="28" t="s">
        <v>156</v>
      </c>
      <c r="D64" s="28" t="s">
        <v>259</v>
      </c>
      <c r="E64" s="28" t="s">
        <v>24</v>
      </c>
      <c r="F64" s="28" t="s">
        <v>75</v>
      </c>
      <c r="G64" s="29">
        <v>6</v>
      </c>
      <c r="H64" s="30">
        <f>VLOOKUP(F64,'[1]GOPAL ZARDA'!$C:$E,3,FALSE)</f>
        <v>91</v>
      </c>
      <c r="I64" s="30">
        <f>VLOOKUP(F64,'[1]GOPAL ZARDA'!$C:$F,4,FALSE)</f>
        <v>0</v>
      </c>
      <c r="J64" s="31">
        <f t="shared" si="3"/>
        <v>138</v>
      </c>
      <c r="K64" s="30">
        <v>25</v>
      </c>
      <c r="L64" s="30">
        <f t="shared" ref="L64:L78" si="5">G64*H64+I64+J64+K64</f>
        <v>709</v>
      </c>
      <c r="M64" s="32"/>
      <c r="N64" s="32"/>
      <c r="O64" s="33" t="s">
        <v>73</v>
      </c>
    </row>
    <row r="65" spans="1:15" s="25" customFormat="1" ht="15" customHeight="1">
      <c r="A65" s="26">
        <f t="shared" si="1"/>
        <v>58</v>
      </c>
      <c r="B65" s="27">
        <v>44429</v>
      </c>
      <c r="C65" s="28" t="s">
        <v>155</v>
      </c>
      <c r="D65" s="28" t="s">
        <v>258</v>
      </c>
      <c r="E65" s="28" t="s">
        <v>24</v>
      </c>
      <c r="F65" s="28" t="s">
        <v>39</v>
      </c>
      <c r="G65" s="29">
        <v>11</v>
      </c>
      <c r="H65" s="30">
        <f>VLOOKUP(F65,'[1]GOPAL ZARDA'!$C:$E,3,FALSE)</f>
        <v>83</v>
      </c>
      <c r="I65" s="30">
        <f>VLOOKUP(F65,'[1]GOPAL ZARDA'!$C:$F,4,FALSE)</f>
        <v>0</v>
      </c>
      <c r="J65" s="31">
        <f t="shared" si="3"/>
        <v>253</v>
      </c>
      <c r="K65" s="30">
        <v>25</v>
      </c>
      <c r="L65" s="30">
        <f t="shared" si="5"/>
        <v>1191</v>
      </c>
      <c r="M65" s="32"/>
      <c r="N65" s="32"/>
      <c r="O65" s="33" t="s">
        <v>325</v>
      </c>
    </row>
    <row r="66" spans="1:15" s="25" customFormat="1" ht="15" customHeight="1">
      <c r="A66" s="26">
        <f t="shared" si="1"/>
        <v>59</v>
      </c>
      <c r="B66" s="27">
        <v>44429</v>
      </c>
      <c r="C66" s="28" t="s">
        <v>154</v>
      </c>
      <c r="D66" s="28" t="s">
        <v>257</v>
      </c>
      <c r="E66" s="28" t="s">
        <v>24</v>
      </c>
      <c r="F66" s="28" t="s">
        <v>48</v>
      </c>
      <c r="G66" s="29">
        <v>15</v>
      </c>
      <c r="H66" s="30">
        <f>VLOOKUP(F66,'[1]GOPAL ZARDA'!$C:$E,3,FALSE)</f>
        <v>70</v>
      </c>
      <c r="I66" s="30">
        <f>VLOOKUP(F66,'[1]GOPAL ZARDA'!$C:$F,4,FALSE)</f>
        <v>0</v>
      </c>
      <c r="J66" s="31">
        <f t="shared" si="3"/>
        <v>345</v>
      </c>
      <c r="K66" s="30">
        <v>25</v>
      </c>
      <c r="L66" s="30">
        <f t="shared" si="5"/>
        <v>1420</v>
      </c>
      <c r="M66" s="32"/>
      <c r="N66" s="32"/>
      <c r="O66" s="33" t="s">
        <v>325</v>
      </c>
    </row>
    <row r="67" spans="1:15" s="25" customFormat="1" ht="15" customHeight="1">
      <c r="A67" s="26">
        <f t="shared" si="1"/>
        <v>60</v>
      </c>
      <c r="B67" s="27">
        <v>44429</v>
      </c>
      <c r="C67" s="28" t="s">
        <v>153</v>
      </c>
      <c r="D67" s="28" t="s">
        <v>256</v>
      </c>
      <c r="E67" s="28" t="s">
        <v>24</v>
      </c>
      <c r="F67" s="28" t="s">
        <v>48</v>
      </c>
      <c r="G67" s="29">
        <v>1</v>
      </c>
      <c r="H67" s="30">
        <f>VLOOKUP(F67,'[1]GOPAL ZARDA'!$C:$E,3,FALSE)</f>
        <v>70</v>
      </c>
      <c r="I67" s="30">
        <f>VLOOKUP(F67,'[1]GOPAL ZARDA'!$C:$F,4,FALSE)</f>
        <v>0</v>
      </c>
      <c r="J67" s="31">
        <f t="shared" si="3"/>
        <v>23</v>
      </c>
      <c r="K67" s="30">
        <v>25</v>
      </c>
      <c r="L67" s="30">
        <f t="shared" si="5"/>
        <v>118</v>
      </c>
      <c r="M67" s="32"/>
      <c r="N67" s="32"/>
      <c r="O67" s="33" t="s">
        <v>324</v>
      </c>
    </row>
    <row r="68" spans="1:15" s="25" customFormat="1" ht="15" customHeight="1">
      <c r="A68" s="26">
        <f t="shared" si="1"/>
        <v>61</v>
      </c>
      <c r="B68" s="27">
        <v>44431</v>
      </c>
      <c r="C68" s="28" t="s">
        <v>152</v>
      </c>
      <c r="D68" s="28" t="s">
        <v>255</v>
      </c>
      <c r="E68" s="28" t="s">
        <v>24</v>
      </c>
      <c r="F68" s="28" t="s">
        <v>29</v>
      </c>
      <c r="G68" s="29">
        <v>4</v>
      </c>
      <c r="H68" s="30">
        <f>VLOOKUP(F68,'[1]GOPAL ZARDA'!$C:$E,3,FALSE)</f>
        <v>63</v>
      </c>
      <c r="I68" s="30">
        <f>VLOOKUP(F68,'[1]GOPAL ZARDA'!$C:$F,4,FALSE)</f>
        <v>0</v>
      </c>
      <c r="J68" s="31">
        <f t="shared" si="3"/>
        <v>92</v>
      </c>
      <c r="K68" s="30">
        <v>25</v>
      </c>
      <c r="L68" s="30">
        <f t="shared" si="5"/>
        <v>369</v>
      </c>
      <c r="M68" s="32"/>
      <c r="N68" s="32"/>
      <c r="O68" s="33" t="s">
        <v>31</v>
      </c>
    </row>
    <row r="69" spans="1:15" s="25" customFormat="1" ht="15" customHeight="1">
      <c r="A69" s="26">
        <f t="shared" si="1"/>
        <v>62</v>
      </c>
      <c r="B69" s="27">
        <v>44431</v>
      </c>
      <c r="C69" s="28" t="s">
        <v>151</v>
      </c>
      <c r="D69" s="28" t="s">
        <v>254</v>
      </c>
      <c r="E69" s="28" t="s">
        <v>24</v>
      </c>
      <c r="F69" s="28" t="s">
        <v>29</v>
      </c>
      <c r="G69" s="29">
        <v>9</v>
      </c>
      <c r="H69" s="30">
        <f>VLOOKUP(F69,'[1]GOPAL ZARDA'!$C:$E,3,FALSE)</f>
        <v>63</v>
      </c>
      <c r="I69" s="30">
        <f>VLOOKUP(F69,'[1]GOPAL ZARDA'!$C:$F,4,FALSE)</f>
        <v>0</v>
      </c>
      <c r="J69" s="31">
        <f t="shared" si="3"/>
        <v>207</v>
      </c>
      <c r="K69" s="30">
        <v>25</v>
      </c>
      <c r="L69" s="30">
        <f t="shared" si="5"/>
        <v>799</v>
      </c>
      <c r="M69" s="32"/>
      <c r="N69" s="32"/>
      <c r="O69" s="33" t="s">
        <v>80</v>
      </c>
    </row>
    <row r="70" spans="1:15" s="25" customFormat="1" ht="15" customHeight="1">
      <c r="A70" s="26">
        <f t="shared" si="1"/>
        <v>63</v>
      </c>
      <c r="B70" s="27">
        <v>44431</v>
      </c>
      <c r="C70" s="28" t="s">
        <v>150</v>
      </c>
      <c r="D70" s="28" t="s">
        <v>253</v>
      </c>
      <c r="E70" s="28" t="s">
        <v>24</v>
      </c>
      <c r="F70" s="28" t="s">
        <v>79</v>
      </c>
      <c r="G70" s="29">
        <v>14</v>
      </c>
      <c r="H70" s="30">
        <f>VLOOKUP(F70,'[1]GOPAL ZARDA'!$C:$E,3,FALSE)</f>
        <v>121</v>
      </c>
      <c r="I70" s="30">
        <f>VLOOKUP(F70,'[1]GOPAL ZARDA'!$C:$F,4,FALSE)</f>
        <v>0</v>
      </c>
      <c r="J70" s="31">
        <f t="shared" si="3"/>
        <v>322</v>
      </c>
      <c r="K70" s="30">
        <v>25</v>
      </c>
      <c r="L70" s="30">
        <f t="shared" si="5"/>
        <v>2041</v>
      </c>
      <c r="M70" s="32"/>
      <c r="N70" s="32"/>
      <c r="O70" s="33" t="s">
        <v>323</v>
      </c>
    </row>
    <row r="71" spans="1:15" s="25" customFormat="1" ht="15" customHeight="1">
      <c r="A71" s="26">
        <f t="shared" si="1"/>
        <v>64</v>
      </c>
      <c r="B71" s="27">
        <v>44431</v>
      </c>
      <c r="C71" s="28" t="s">
        <v>149</v>
      </c>
      <c r="D71" s="28" t="s">
        <v>252</v>
      </c>
      <c r="E71" s="28" t="s">
        <v>24</v>
      </c>
      <c r="F71" s="28" t="s">
        <v>333</v>
      </c>
      <c r="G71" s="29">
        <v>2</v>
      </c>
      <c r="H71" s="30">
        <f>VLOOKUP(F71,'[1]GOPAL ZARDA'!$C:$E,3,FALSE)</f>
        <v>42</v>
      </c>
      <c r="I71" s="30">
        <f>VLOOKUP(F71,'[1]GOPAL ZARDA'!$C:$F,4,FALSE)</f>
        <v>0</v>
      </c>
      <c r="J71" s="31">
        <f t="shared" si="3"/>
        <v>46</v>
      </c>
      <c r="K71" s="30">
        <v>25</v>
      </c>
      <c r="L71" s="30">
        <f t="shared" si="5"/>
        <v>155</v>
      </c>
      <c r="M71" s="32"/>
      <c r="N71" s="32"/>
      <c r="O71" s="33" t="s">
        <v>323</v>
      </c>
    </row>
    <row r="72" spans="1:15" s="25" customFormat="1" ht="15" customHeight="1">
      <c r="A72" s="26">
        <f t="shared" si="1"/>
        <v>65</v>
      </c>
      <c r="B72" s="27">
        <v>44431</v>
      </c>
      <c r="C72" s="28" t="s">
        <v>148</v>
      </c>
      <c r="D72" s="28" t="s">
        <v>251</v>
      </c>
      <c r="E72" s="28" t="s">
        <v>24</v>
      </c>
      <c r="F72" s="28" t="s">
        <v>333</v>
      </c>
      <c r="G72" s="29">
        <v>10</v>
      </c>
      <c r="H72" s="30">
        <f>VLOOKUP(F72,'[1]GOPAL ZARDA'!$C:$E,3,FALSE)</f>
        <v>42</v>
      </c>
      <c r="I72" s="30">
        <f>VLOOKUP(F72,'[1]GOPAL ZARDA'!$C:$F,4,FALSE)</f>
        <v>0</v>
      </c>
      <c r="J72" s="31">
        <f t="shared" ref="J72:J103" si="6">G72*23</f>
        <v>230</v>
      </c>
      <c r="K72" s="30">
        <v>25</v>
      </c>
      <c r="L72" s="30">
        <f t="shared" si="5"/>
        <v>675</v>
      </c>
      <c r="M72" s="32"/>
      <c r="N72" s="32"/>
      <c r="O72" s="33" t="s">
        <v>69</v>
      </c>
    </row>
    <row r="73" spans="1:15" s="25" customFormat="1" ht="15" customHeight="1">
      <c r="A73" s="26">
        <f t="shared" si="1"/>
        <v>66</v>
      </c>
      <c r="B73" s="27">
        <v>44432</v>
      </c>
      <c r="C73" s="28" t="s">
        <v>109</v>
      </c>
      <c r="D73" s="28" t="s">
        <v>212</v>
      </c>
      <c r="E73" s="28" t="s">
        <v>24</v>
      </c>
      <c r="F73" s="28" t="s">
        <v>330</v>
      </c>
      <c r="G73" s="29">
        <v>30</v>
      </c>
      <c r="H73" s="30">
        <f>VLOOKUP(F73,'[1]GOPAL ZARDA'!$C:$E,3,FALSE)</f>
        <v>83</v>
      </c>
      <c r="I73" s="30">
        <f>VLOOKUP(F73,'[1]GOPAL ZARDA'!$C:$F,4,FALSE)</f>
        <v>0</v>
      </c>
      <c r="J73" s="31">
        <f t="shared" si="6"/>
        <v>690</v>
      </c>
      <c r="K73" s="30">
        <v>25</v>
      </c>
      <c r="L73" s="30">
        <f t="shared" si="5"/>
        <v>3205</v>
      </c>
      <c r="M73" s="32"/>
      <c r="N73" s="32"/>
      <c r="O73" s="33" t="s">
        <v>55</v>
      </c>
    </row>
    <row r="74" spans="1:15" s="25" customFormat="1" ht="15" customHeight="1">
      <c r="A74" s="26">
        <f t="shared" ref="A74:A111" si="7">A73+1</f>
        <v>67</v>
      </c>
      <c r="B74" s="27">
        <v>44432</v>
      </c>
      <c r="C74" s="28" t="s">
        <v>146</v>
      </c>
      <c r="D74" s="28" t="s">
        <v>249</v>
      </c>
      <c r="E74" s="28" t="s">
        <v>24</v>
      </c>
      <c r="F74" s="28" t="s">
        <v>54</v>
      </c>
      <c r="G74" s="29">
        <v>10</v>
      </c>
      <c r="H74" s="30">
        <f>VLOOKUP(F74,'[1]GOPAL ZARDA'!$C:$E,3,FALSE)</f>
        <v>56</v>
      </c>
      <c r="I74" s="30">
        <f>VLOOKUP(F74,'[1]GOPAL ZARDA'!$C:$F,4,FALSE)</f>
        <v>0</v>
      </c>
      <c r="J74" s="31">
        <f t="shared" si="6"/>
        <v>230</v>
      </c>
      <c r="K74" s="30">
        <v>25</v>
      </c>
      <c r="L74" s="30">
        <f t="shared" si="5"/>
        <v>815</v>
      </c>
      <c r="M74" s="32"/>
      <c r="N74" s="32"/>
      <c r="O74" s="33" t="s">
        <v>40</v>
      </c>
    </row>
    <row r="75" spans="1:15" s="25" customFormat="1" ht="15" customHeight="1">
      <c r="A75" s="26">
        <f t="shared" si="7"/>
        <v>68</v>
      </c>
      <c r="B75" s="27">
        <v>44432</v>
      </c>
      <c r="C75" s="28" t="s">
        <v>145</v>
      </c>
      <c r="D75" s="28" t="s">
        <v>248</v>
      </c>
      <c r="E75" s="28" t="s">
        <v>24</v>
      </c>
      <c r="F75" s="28" t="s">
        <v>39</v>
      </c>
      <c r="G75" s="29">
        <v>7</v>
      </c>
      <c r="H75" s="30">
        <f>VLOOKUP(F75,'[1]GOPAL ZARDA'!$C:$E,3,FALSE)</f>
        <v>83</v>
      </c>
      <c r="I75" s="30">
        <f>VLOOKUP(F75,'[1]GOPAL ZARDA'!$C:$F,4,FALSE)</f>
        <v>0</v>
      </c>
      <c r="J75" s="31">
        <f t="shared" si="6"/>
        <v>161</v>
      </c>
      <c r="K75" s="30">
        <v>25</v>
      </c>
      <c r="L75" s="30">
        <f t="shared" si="5"/>
        <v>767</v>
      </c>
      <c r="M75" s="32"/>
      <c r="N75" s="32"/>
      <c r="O75" s="33" t="s">
        <v>83</v>
      </c>
    </row>
    <row r="76" spans="1:15" s="25" customFormat="1" ht="15" customHeight="1">
      <c r="A76" s="26">
        <f t="shared" si="7"/>
        <v>69</v>
      </c>
      <c r="B76" s="27">
        <v>44432</v>
      </c>
      <c r="C76" s="28" t="s">
        <v>147</v>
      </c>
      <c r="D76" s="28" t="s">
        <v>250</v>
      </c>
      <c r="E76" s="28" t="s">
        <v>24</v>
      </c>
      <c r="F76" s="28" t="s">
        <v>68</v>
      </c>
      <c r="G76" s="29">
        <v>18</v>
      </c>
      <c r="H76" s="30">
        <f>VLOOKUP(F76,'[1]GOPAL ZARDA'!$C:$E,3,FALSE)</f>
        <v>80</v>
      </c>
      <c r="I76" s="30">
        <v>36</v>
      </c>
      <c r="J76" s="31">
        <f t="shared" si="6"/>
        <v>414</v>
      </c>
      <c r="K76" s="30">
        <v>25</v>
      </c>
      <c r="L76" s="30">
        <f t="shared" si="5"/>
        <v>1915</v>
      </c>
      <c r="M76" s="32"/>
      <c r="N76" s="32"/>
      <c r="O76" s="33" t="s">
        <v>62</v>
      </c>
    </row>
    <row r="77" spans="1:15" s="25" customFormat="1" ht="15" customHeight="1">
      <c r="A77" s="26">
        <f t="shared" si="7"/>
        <v>70</v>
      </c>
      <c r="B77" s="27">
        <v>44432</v>
      </c>
      <c r="C77" s="28" t="s">
        <v>144</v>
      </c>
      <c r="D77" s="28" t="s">
        <v>247</v>
      </c>
      <c r="E77" s="28" t="s">
        <v>24</v>
      </c>
      <c r="F77" s="28" t="s">
        <v>82</v>
      </c>
      <c r="G77" s="29">
        <v>6</v>
      </c>
      <c r="H77" s="30">
        <f>VLOOKUP(F77,'[1]GOPAL ZARDA'!$C:$E,3,FALSE)</f>
        <v>77</v>
      </c>
      <c r="I77" s="30">
        <f>VLOOKUP(F77,'[1]GOPAL ZARDA'!$C:$F,4,FALSE)</f>
        <v>0</v>
      </c>
      <c r="J77" s="31">
        <f t="shared" si="6"/>
        <v>138</v>
      </c>
      <c r="K77" s="30">
        <v>25</v>
      </c>
      <c r="L77" s="30">
        <f t="shared" si="5"/>
        <v>625</v>
      </c>
      <c r="M77" s="32"/>
      <c r="N77" s="32"/>
      <c r="O77" s="33" t="s">
        <v>44</v>
      </c>
    </row>
    <row r="78" spans="1:15" s="25" customFormat="1" ht="15" customHeight="1">
      <c r="A78" s="26">
        <f t="shared" si="7"/>
        <v>71</v>
      </c>
      <c r="B78" s="27">
        <v>44433</v>
      </c>
      <c r="C78" s="28" t="s">
        <v>136</v>
      </c>
      <c r="D78" s="28" t="s">
        <v>239</v>
      </c>
      <c r="E78" s="28" t="s">
        <v>24</v>
      </c>
      <c r="F78" s="28" t="s">
        <v>32</v>
      </c>
      <c r="G78" s="29">
        <v>9</v>
      </c>
      <c r="H78" s="30">
        <f>VLOOKUP(F78,'[1]GOPAL ZARDA'!$C:$E,3,FALSE)</f>
        <v>56</v>
      </c>
      <c r="I78" s="30">
        <f>VLOOKUP(F78,'[1]GOPAL ZARDA'!$C:$F,4,FALSE)</f>
        <v>0</v>
      </c>
      <c r="J78" s="31">
        <f t="shared" si="6"/>
        <v>207</v>
      </c>
      <c r="K78" s="30">
        <v>25</v>
      </c>
      <c r="L78" s="30">
        <f t="shared" si="5"/>
        <v>736</v>
      </c>
      <c r="M78" s="32"/>
      <c r="N78" s="32"/>
      <c r="O78" s="33" t="s">
        <v>90</v>
      </c>
    </row>
    <row r="79" spans="1:15" s="25" customFormat="1" ht="21.75" customHeight="1">
      <c r="A79" s="26">
        <f t="shared" si="7"/>
        <v>72</v>
      </c>
      <c r="B79" s="27">
        <v>44433</v>
      </c>
      <c r="C79" s="28" t="s">
        <v>142</v>
      </c>
      <c r="D79" s="28" t="s">
        <v>245</v>
      </c>
      <c r="E79" s="28" t="s">
        <v>24</v>
      </c>
      <c r="F79" s="28" t="s">
        <v>100</v>
      </c>
      <c r="G79" s="29">
        <v>5</v>
      </c>
      <c r="H79" s="30">
        <f>VLOOKUP(F79,'[1]GOPAL ZARDA'!$C:$E,3,FALSE)</f>
        <v>165</v>
      </c>
      <c r="I79" s="30">
        <f>VLOOKUP(F79,'[1]GOPAL ZARDA'!$C:$F,4,FALSE)</f>
        <v>0</v>
      </c>
      <c r="J79" s="31">
        <f t="shared" si="6"/>
        <v>115</v>
      </c>
      <c r="K79" s="30">
        <v>25</v>
      </c>
      <c r="L79" s="30">
        <f>8*H79+I79+J79+K79</f>
        <v>1460</v>
      </c>
      <c r="M79" s="34" t="s">
        <v>344</v>
      </c>
      <c r="N79" s="32"/>
      <c r="O79" s="33" t="s">
        <v>30</v>
      </c>
    </row>
    <row r="80" spans="1:15" s="25" customFormat="1" ht="15" customHeight="1">
      <c r="A80" s="26">
        <f t="shared" si="7"/>
        <v>73</v>
      </c>
      <c r="B80" s="27">
        <v>44433</v>
      </c>
      <c r="C80" s="28" t="s">
        <v>134</v>
      </c>
      <c r="D80" s="28" t="s">
        <v>237</v>
      </c>
      <c r="E80" s="28" t="s">
        <v>24</v>
      </c>
      <c r="F80" s="28" t="s">
        <v>32</v>
      </c>
      <c r="G80" s="29">
        <v>1</v>
      </c>
      <c r="H80" s="30">
        <f>VLOOKUP(F80,'[1]GOPAL ZARDA'!$C:$E,3,FALSE)</f>
        <v>56</v>
      </c>
      <c r="I80" s="30">
        <f>VLOOKUP(F80,'[1]GOPAL ZARDA'!$C:$F,4,FALSE)</f>
        <v>0</v>
      </c>
      <c r="J80" s="31">
        <f t="shared" si="6"/>
        <v>23</v>
      </c>
      <c r="K80" s="30">
        <v>25</v>
      </c>
      <c r="L80" s="30">
        <f t="shared" ref="L80:L111" si="8">G80*H80+I80+J80+K80</f>
        <v>104</v>
      </c>
      <c r="M80" s="32"/>
      <c r="N80" s="32"/>
      <c r="O80" s="33" t="s">
        <v>31</v>
      </c>
    </row>
    <row r="81" spans="1:15" s="25" customFormat="1" ht="15" customHeight="1">
      <c r="A81" s="26">
        <f t="shared" si="7"/>
        <v>74</v>
      </c>
      <c r="B81" s="27">
        <v>44433</v>
      </c>
      <c r="C81" s="28" t="s">
        <v>118</v>
      </c>
      <c r="D81" s="28" t="s">
        <v>221</v>
      </c>
      <c r="E81" s="28" t="s">
        <v>24</v>
      </c>
      <c r="F81" s="28" t="s">
        <v>102</v>
      </c>
      <c r="G81" s="29">
        <v>4</v>
      </c>
      <c r="H81" s="30">
        <f>VLOOKUP(F81,'[1]GOPAL ZARDA'!$C:$E,3,FALSE)</f>
        <v>90</v>
      </c>
      <c r="I81" s="30">
        <f>VLOOKUP(F81,'[1]GOPAL ZARDA'!$C:$F,4,FALSE)</f>
        <v>0</v>
      </c>
      <c r="J81" s="31">
        <f t="shared" si="6"/>
        <v>92</v>
      </c>
      <c r="K81" s="30">
        <v>25</v>
      </c>
      <c r="L81" s="30">
        <f t="shared" si="8"/>
        <v>477</v>
      </c>
      <c r="M81" s="32"/>
      <c r="N81" s="32"/>
      <c r="O81" s="33" t="s">
        <v>59</v>
      </c>
    </row>
    <row r="82" spans="1:15" s="25" customFormat="1" ht="15" customHeight="1">
      <c r="A82" s="26">
        <f t="shared" si="7"/>
        <v>75</v>
      </c>
      <c r="B82" s="27">
        <v>44433</v>
      </c>
      <c r="C82" s="28" t="s">
        <v>131</v>
      </c>
      <c r="D82" s="28" t="s">
        <v>234</v>
      </c>
      <c r="E82" s="28" t="s">
        <v>24</v>
      </c>
      <c r="F82" s="28" t="s">
        <v>93</v>
      </c>
      <c r="G82" s="29">
        <v>11</v>
      </c>
      <c r="H82" s="30">
        <f>VLOOKUP(F82,'[1]GOPAL ZARDA'!$C:$E,3,FALSE)</f>
        <v>79</v>
      </c>
      <c r="I82" s="30">
        <f>VLOOKUP(F82,'[1]GOPAL ZARDA'!$C:$F,4,FALSE)</f>
        <v>0</v>
      </c>
      <c r="J82" s="31">
        <f t="shared" si="6"/>
        <v>253</v>
      </c>
      <c r="K82" s="30">
        <v>25</v>
      </c>
      <c r="L82" s="30">
        <f t="shared" si="8"/>
        <v>1147</v>
      </c>
      <c r="M82" s="32"/>
      <c r="N82" s="32"/>
      <c r="O82" s="33" t="s">
        <v>320</v>
      </c>
    </row>
    <row r="83" spans="1:15" s="25" customFormat="1" ht="15" customHeight="1">
      <c r="A83" s="26">
        <f t="shared" si="7"/>
        <v>76</v>
      </c>
      <c r="B83" s="27">
        <v>44433</v>
      </c>
      <c r="C83" s="28" t="s">
        <v>130</v>
      </c>
      <c r="D83" s="28" t="s">
        <v>233</v>
      </c>
      <c r="E83" s="28" t="s">
        <v>24</v>
      </c>
      <c r="F83" s="28" t="s">
        <v>77</v>
      </c>
      <c r="G83" s="29">
        <v>17</v>
      </c>
      <c r="H83" s="30">
        <f>VLOOKUP(F83,'[1]GOPAL ZARDA'!$C:$E,3,FALSE)</f>
        <v>70</v>
      </c>
      <c r="I83" s="30">
        <f>VLOOKUP(F83,'[1]GOPAL ZARDA'!$C:$F,4,FALSE)</f>
        <v>0</v>
      </c>
      <c r="J83" s="31">
        <f t="shared" si="6"/>
        <v>391</v>
      </c>
      <c r="K83" s="30">
        <v>25</v>
      </c>
      <c r="L83" s="30">
        <f t="shared" si="8"/>
        <v>1606</v>
      </c>
      <c r="M83" s="32"/>
      <c r="N83" s="32"/>
      <c r="O83" s="33" t="s">
        <v>49</v>
      </c>
    </row>
    <row r="84" spans="1:15" s="25" customFormat="1" ht="15" customHeight="1">
      <c r="A84" s="26">
        <f t="shared" si="7"/>
        <v>77</v>
      </c>
      <c r="B84" s="27">
        <v>44434</v>
      </c>
      <c r="C84" s="28" t="s">
        <v>137</v>
      </c>
      <c r="D84" s="28" t="s">
        <v>240</v>
      </c>
      <c r="E84" s="28" t="s">
        <v>24</v>
      </c>
      <c r="F84" s="36" t="s">
        <v>338</v>
      </c>
      <c r="G84" s="29">
        <v>58</v>
      </c>
      <c r="H84" s="30">
        <f>VLOOKUP(F84,'[1]GOPAL ZARDA'!$C:$E,3,FALSE)</f>
        <v>121</v>
      </c>
      <c r="I84" s="30">
        <f>VLOOKUP(F84,'[1]GOPAL ZARDA'!$C:$F,4,FALSE)</f>
        <v>0</v>
      </c>
      <c r="J84" s="31">
        <f t="shared" si="6"/>
        <v>1334</v>
      </c>
      <c r="K84" s="30">
        <v>25</v>
      </c>
      <c r="L84" s="30">
        <f t="shared" si="8"/>
        <v>8377</v>
      </c>
      <c r="M84" s="32"/>
      <c r="N84" s="32"/>
      <c r="O84" s="33" t="s">
        <v>99</v>
      </c>
    </row>
    <row r="85" spans="1:15" s="25" customFormat="1" ht="15" customHeight="1">
      <c r="A85" s="26">
        <f t="shared" si="7"/>
        <v>78</v>
      </c>
      <c r="B85" s="27">
        <v>44434</v>
      </c>
      <c r="C85" s="28" t="s">
        <v>113</v>
      </c>
      <c r="D85" s="28" t="s">
        <v>216</v>
      </c>
      <c r="E85" s="28" t="s">
        <v>24</v>
      </c>
      <c r="F85" s="28" t="s">
        <v>20</v>
      </c>
      <c r="G85" s="29">
        <v>6</v>
      </c>
      <c r="H85" s="30">
        <f>VLOOKUP(F85,'[1]GOPAL ZARDA'!$C:$E,3,FALSE)</f>
        <v>51</v>
      </c>
      <c r="I85" s="30">
        <f>VLOOKUP(F85,'[1]GOPAL ZARDA'!$C:$F,4,FALSE)</f>
        <v>0</v>
      </c>
      <c r="J85" s="31">
        <f t="shared" si="6"/>
        <v>138</v>
      </c>
      <c r="K85" s="30">
        <v>25</v>
      </c>
      <c r="L85" s="30">
        <f t="shared" si="8"/>
        <v>469</v>
      </c>
      <c r="M85" s="32"/>
      <c r="N85" s="32"/>
      <c r="O85" s="33" t="s">
        <v>33</v>
      </c>
    </row>
    <row r="86" spans="1:15" s="25" customFormat="1" ht="15" customHeight="1">
      <c r="A86" s="26">
        <f t="shared" si="7"/>
        <v>79</v>
      </c>
      <c r="B86" s="27">
        <v>44434</v>
      </c>
      <c r="C86" s="28" t="s">
        <v>140</v>
      </c>
      <c r="D86" s="28" t="s">
        <v>243</v>
      </c>
      <c r="E86" s="28" t="s">
        <v>24</v>
      </c>
      <c r="F86" s="28" t="s">
        <v>332</v>
      </c>
      <c r="G86" s="29">
        <v>12</v>
      </c>
      <c r="H86" s="30">
        <f>VLOOKUP(F86,'[1]GOPAL ZARDA'!$C:$E,3,FALSE)</f>
        <v>63</v>
      </c>
      <c r="I86" s="30">
        <f>VLOOKUP(F86,'[1]GOPAL ZARDA'!$C:$F,4,FALSE)</f>
        <v>0</v>
      </c>
      <c r="J86" s="31">
        <f t="shared" si="6"/>
        <v>276</v>
      </c>
      <c r="K86" s="30">
        <v>25</v>
      </c>
      <c r="L86" s="30">
        <f t="shared" si="8"/>
        <v>1057</v>
      </c>
      <c r="M86" s="32"/>
      <c r="N86" s="32"/>
      <c r="O86" s="33" t="s">
        <v>322</v>
      </c>
    </row>
    <row r="87" spans="1:15" s="25" customFormat="1" ht="15" customHeight="1">
      <c r="A87" s="26">
        <f t="shared" si="7"/>
        <v>80</v>
      </c>
      <c r="B87" s="27">
        <v>44434</v>
      </c>
      <c r="C87" s="28" t="s">
        <v>139</v>
      </c>
      <c r="D87" s="28" t="s">
        <v>242</v>
      </c>
      <c r="E87" s="28" t="s">
        <v>24</v>
      </c>
      <c r="F87" s="28" t="s">
        <v>29</v>
      </c>
      <c r="G87" s="29">
        <v>10</v>
      </c>
      <c r="H87" s="30">
        <f>VLOOKUP(F87,'[1]GOPAL ZARDA'!$C:$E,3,FALSE)</f>
        <v>63</v>
      </c>
      <c r="I87" s="30">
        <f>VLOOKUP(F87,'[1]GOPAL ZARDA'!$C:$F,4,FALSE)</f>
        <v>0</v>
      </c>
      <c r="J87" s="31">
        <f t="shared" si="6"/>
        <v>230</v>
      </c>
      <c r="K87" s="30">
        <v>25</v>
      </c>
      <c r="L87" s="30">
        <f t="shared" si="8"/>
        <v>885</v>
      </c>
      <c r="M87" s="32"/>
      <c r="N87" s="32"/>
      <c r="O87" s="33" t="s">
        <v>46</v>
      </c>
    </row>
    <row r="88" spans="1:15" s="25" customFormat="1" ht="15" customHeight="1">
      <c r="A88" s="26">
        <f t="shared" si="7"/>
        <v>81</v>
      </c>
      <c r="B88" s="27">
        <v>44434</v>
      </c>
      <c r="C88" s="28" t="s">
        <v>135</v>
      </c>
      <c r="D88" s="28" t="s">
        <v>238</v>
      </c>
      <c r="E88" s="28" t="s">
        <v>24</v>
      </c>
      <c r="F88" s="28" t="s">
        <v>85</v>
      </c>
      <c r="G88" s="29">
        <v>12</v>
      </c>
      <c r="H88" s="30">
        <f>VLOOKUP(F88,'[1]GOPAL ZARDA'!$C:$E,3,FALSE)</f>
        <v>86</v>
      </c>
      <c r="I88" s="30">
        <f>VLOOKUP(F88,'[1]GOPAL ZARDA'!$C:$F,4,FALSE)</f>
        <v>0</v>
      </c>
      <c r="J88" s="31">
        <f t="shared" si="6"/>
        <v>276</v>
      </c>
      <c r="K88" s="30">
        <v>25</v>
      </c>
      <c r="L88" s="30">
        <f t="shared" si="8"/>
        <v>1333</v>
      </c>
      <c r="M88" s="32"/>
      <c r="N88" s="32"/>
      <c r="O88" s="33" t="s">
        <v>94</v>
      </c>
    </row>
    <row r="89" spans="1:15" s="25" customFormat="1" ht="15" customHeight="1">
      <c r="A89" s="26">
        <f t="shared" si="7"/>
        <v>82</v>
      </c>
      <c r="B89" s="27">
        <v>44434</v>
      </c>
      <c r="C89" s="28" t="s">
        <v>138</v>
      </c>
      <c r="D89" s="28" t="s">
        <v>241</v>
      </c>
      <c r="E89" s="28" t="s">
        <v>24</v>
      </c>
      <c r="F89" s="28" t="s">
        <v>29</v>
      </c>
      <c r="G89" s="29">
        <v>10</v>
      </c>
      <c r="H89" s="30">
        <f>VLOOKUP(F89,'[1]GOPAL ZARDA'!$C:$E,3,FALSE)</f>
        <v>63</v>
      </c>
      <c r="I89" s="30">
        <f>VLOOKUP(F89,'[1]GOPAL ZARDA'!$C:$F,4,FALSE)</f>
        <v>0</v>
      </c>
      <c r="J89" s="31">
        <f t="shared" si="6"/>
        <v>230</v>
      </c>
      <c r="K89" s="30">
        <v>25</v>
      </c>
      <c r="L89" s="30">
        <f t="shared" si="8"/>
        <v>885</v>
      </c>
      <c r="M89" s="32"/>
      <c r="N89" s="32"/>
      <c r="O89" s="33" t="s">
        <v>78</v>
      </c>
    </row>
    <row r="90" spans="1:15" s="25" customFormat="1" ht="15" customHeight="1">
      <c r="A90" s="26">
        <f t="shared" si="7"/>
        <v>83</v>
      </c>
      <c r="B90" s="27">
        <v>44434</v>
      </c>
      <c r="C90" s="28" t="s">
        <v>141</v>
      </c>
      <c r="D90" s="28" t="s">
        <v>244</v>
      </c>
      <c r="E90" s="28" t="s">
        <v>24</v>
      </c>
      <c r="F90" s="28" t="s">
        <v>58</v>
      </c>
      <c r="G90" s="29">
        <v>14</v>
      </c>
      <c r="H90" s="30">
        <f>VLOOKUP(F90,'[1]GOPAL ZARDA'!$C:$E,3,FALSE)</f>
        <v>73</v>
      </c>
      <c r="I90" s="30">
        <f>VLOOKUP(F90,'[1]GOPAL ZARDA'!$C:$F,4,FALSE)</f>
        <v>0</v>
      </c>
      <c r="J90" s="31">
        <f t="shared" si="6"/>
        <v>322</v>
      </c>
      <c r="K90" s="30">
        <v>25</v>
      </c>
      <c r="L90" s="30">
        <f t="shared" si="8"/>
        <v>1369</v>
      </c>
      <c r="M90" s="32"/>
      <c r="N90" s="32"/>
      <c r="O90" s="33" t="s">
        <v>321</v>
      </c>
    </row>
    <row r="91" spans="1:15" s="25" customFormat="1" ht="15" customHeight="1">
      <c r="A91" s="26">
        <f t="shared" si="7"/>
        <v>84</v>
      </c>
      <c r="B91" s="27">
        <v>44435</v>
      </c>
      <c r="C91" s="28" t="s">
        <v>112</v>
      </c>
      <c r="D91" s="28" t="s">
        <v>215</v>
      </c>
      <c r="E91" s="28" t="s">
        <v>24</v>
      </c>
      <c r="F91" s="28" t="s">
        <v>32</v>
      </c>
      <c r="G91" s="29">
        <v>12</v>
      </c>
      <c r="H91" s="30">
        <f>VLOOKUP(F91,'[1]GOPAL ZARDA'!$C:$E,3,FALSE)</f>
        <v>56</v>
      </c>
      <c r="I91" s="30">
        <f>VLOOKUP(F91,'[1]GOPAL ZARDA'!$C:$F,4,FALSE)</f>
        <v>0</v>
      </c>
      <c r="J91" s="31">
        <f t="shared" si="6"/>
        <v>276</v>
      </c>
      <c r="K91" s="30">
        <v>25</v>
      </c>
      <c r="L91" s="30">
        <f t="shared" si="8"/>
        <v>973</v>
      </c>
      <c r="M91" s="32"/>
      <c r="N91" s="32"/>
      <c r="O91" s="33" t="s">
        <v>73</v>
      </c>
    </row>
    <row r="92" spans="1:15" s="25" customFormat="1" ht="15" customHeight="1">
      <c r="A92" s="26">
        <f t="shared" si="7"/>
        <v>85</v>
      </c>
      <c r="B92" s="27">
        <v>44435</v>
      </c>
      <c r="C92" s="28" t="s">
        <v>133</v>
      </c>
      <c r="D92" s="28" t="s">
        <v>236</v>
      </c>
      <c r="E92" s="28" t="s">
        <v>24</v>
      </c>
      <c r="F92" s="28" t="s">
        <v>48</v>
      </c>
      <c r="G92" s="29">
        <v>11</v>
      </c>
      <c r="H92" s="30">
        <f>VLOOKUP(F92,'[1]GOPAL ZARDA'!$C:$E,3,FALSE)</f>
        <v>70</v>
      </c>
      <c r="I92" s="30">
        <f>VLOOKUP(F92,'[1]GOPAL ZARDA'!$C:$F,4,FALSE)</f>
        <v>0</v>
      </c>
      <c r="J92" s="31">
        <f t="shared" si="6"/>
        <v>253</v>
      </c>
      <c r="K92" s="30">
        <v>25</v>
      </c>
      <c r="L92" s="30">
        <f t="shared" si="8"/>
        <v>1048</v>
      </c>
      <c r="M92" s="32"/>
      <c r="N92" s="32"/>
      <c r="O92" s="33" t="s">
        <v>320</v>
      </c>
    </row>
    <row r="93" spans="1:15" s="25" customFormat="1" ht="15" customHeight="1">
      <c r="A93" s="26">
        <f t="shared" si="7"/>
        <v>86</v>
      </c>
      <c r="B93" s="27">
        <v>44435</v>
      </c>
      <c r="C93" s="28" t="s">
        <v>120</v>
      </c>
      <c r="D93" s="28" t="s">
        <v>223</v>
      </c>
      <c r="E93" s="28" t="s">
        <v>24</v>
      </c>
      <c r="F93" s="28" t="s">
        <v>74</v>
      </c>
      <c r="G93" s="29">
        <v>7</v>
      </c>
      <c r="H93" s="30">
        <f>VLOOKUP(F93,'[1]GOPAL ZARDA'!$C:$E,3,FALSE)</f>
        <v>86</v>
      </c>
      <c r="I93" s="30">
        <f>VLOOKUP(F93,'[1]GOPAL ZARDA'!$C:$F,4,FALSE)</f>
        <v>0</v>
      </c>
      <c r="J93" s="31">
        <f t="shared" si="6"/>
        <v>161</v>
      </c>
      <c r="K93" s="30">
        <v>25</v>
      </c>
      <c r="L93" s="30">
        <f t="shared" si="8"/>
        <v>788</v>
      </c>
      <c r="M93" s="32"/>
      <c r="N93" s="32"/>
      <c r="O93" s="33" t="s">
        <v>67</v>
      </c>
    </row>
    <row r="94" spans="1:15" s="25" customFormat="1" ht="15" customHeight="1">
      <c r="A94" s="26">
        <f t="shared" si="7"/>
        <v>87</v>
      </c>
      <c r="B94" s="27">
        <v>44435</v>
      </c>
      <c r="C94" s="28" t="s">
        <v>123</v>
      </c>
      <c r="D94" s="28" t="s">
        <v>226</v>
      </c>
      <c r="E94" s="28" t="s">
        <v>24</v>
      </c>
      <c r="F94" s="28" t="s">
        <v>39</v>
      </c>
      <c r="G94" s="29">
        <v>8</v>
      </c>
      <c r="H94" s="30">
        <f>VLOOKUP(F94,'[1]GOPAL ZARDA'!$C:$E,3,FALSE)</f>
        <v>83</v>
      </c>
      <c r="I94" s="30">
        <f>VLOOKUP(F94,'[1]GOPAL ZARDA'!$C:$F,4,FALSE)</f>
        <v>0</v>
      </c>
      <c r="J94" s="31">
        <f t="shared" si="6"/>
        <v>184</v>
      </c>
      <c r="K94" s="30">
        <v>25</v>
      </c>
      <c r="L94" s="30">
        <f t="shared" si="8"/>
        <v>873</v>
      </c>
      <c r="M94" s="32"/>
      <c r="N94" s="32"/>
      <c r="O94" s="33" t="s">
        <v>33</v>
      </c>
    </row>
    <row r="95" spans="1:15" s="25" customFormat="1" ht="15" customHeight="1">
      <c r="A95" s="26">
        <f t="shared" si="7"/>
        <v>88</v>
      </c>
      <c r="B95" s="27">
        <v>44435</v>
      </c>
      <c r="C95" s="28" t="s">
        <v>116</v>
      </c>
      <c r="D95" s="28" t="s">
        <v>219</v>
      </c>
      <c r="E95" s="28" t="s">
        <v>24</v>
      </c>
      <c r="F95" s="28" t="s">
        <v>95</v>
      </c>
      <c r="G95" s="29">
        <v>5</v>
      </c>
      <c r="H95" s="30">
        <f>VLOOKUP(F95,'[1]GOPAL ZARDA'!$C:$E,3,FALSE)</f>
        <v>70</v>
      </c>
      <c r="I95" s="30">
        <f>VLOOKUP(F95,'[1]GOPAL ZARDA'!$C:$F,4,FALSE)</f>
        <v>0</v>
      </c>
      <c r="J95" s="31">
        <f t="shared" si="6"/>
        <v>115</v>
      </c>
      <c r="K95" s="30">
        <v>25</v>
      </c>
      <c r="L95" s="30">
        <f t="shared" si="8"/>
        <v>490</v>
      </c>
      <c r="M95" s="32"/>
      <c r="N95" s="32"/>
      <c r="O95" s="33" t="s">
        <v>105</v>
      </c>
    </row>
    <row r="96" spans="1:15" s="25" customFormat="1" ht="15" customHeight="1">
      <c r="A96" s="26">
        <f t="shared" si="7"/>
        <v>89</v>
      </c>
      <c r="B96" s="27">
        <v>44435</v>
      </c>
      <c r="C96" s="28" t="s">
        <v>114</v>
      </c>
      <c r="D96" s="28" t="s">
        <v>217</v>
      </c>
      <c r="E96" s="28" t="s">
        <v>24</v>
      </c>
      <c r="F96" s="28" t="s">
        <v>34</v>
      </c>
      <c r="G96" s="29">
        <v>16</v>
      </c>
      <c r="H96" s="30">
        <f>VLOOKUP(F96,'[1]GOPAL ZARDA'!$C:$E,3,FALSE)</f>
        <v>121</v>
      </c>
      <c r="I96" s="30">
        <f>VLOOKUP(F96,'[1]GOPAL ZARDA'!$C:$F,4,FALSE)</f>
        <v>0</v>
      </c>
      <c r="J96" s="31">
        <f t="shared" si="6"/>
        <v>368</v>
      </c>
      <c r="K96" s="30">
        <v>25</v>
      </c>
      <c r="L96" s="30">
        <f t="shared" si="8"/>
        <v>2329</v>
      </c>
      <c r="M96" s="32"/>
      <c r="N96" s="32"/>
      <c r="O96" s="33" t="s">
        <v>40</v>
      </c>
    </row>
    <row r="97" spans="1:15" s="25" customFormat="1" ht="15" customHeight="1">
      <c r="A97" s="26">
        <f t="shared" si="7"/>
        <v>90</v>
      </c>
      <c r="B97" s="27">
        <v>44435</v>
      </c>
      <c r="C97" s="28" t="s">
        <v>119</v>
      </c>
      <c r="D97" s="28" t="s">
        <v>222</v>
      </c>
      <c r="E97" s="28" t="s">
        <v>24</v>
      </c>
      <c r="F97" s="28" t="s">
        <v>71</v>
      </c>
      <c r="G97" s="29">
        <v>10</v>
      </c>
      <c r="H97" s="30">
        <f>VLOOKUP(F97,'[1]GOPAL ZARDA'!$C:$E,3,FALSE)</f>
        <v>83</v>
      </c>
      <c r="I97" s="30">
        <f>VLOOKUP(F97,'[1]GOPAL ZARDA'!$C:$F,4,FALSE)</f>
        <v>0</v>
      </c>
      <c r="J97" s="31">
        <f t="shared" si="6"/>
        <v>230</v>
      </c>
      <c r="K97" s="30">
        <v>25</v>
      </c>
      <c r="L97" s="30">
        <f t="shared" si="8"/>
        <v>1085</v>
      </c>
      <c r="M97" s="32"/>
      <c r="N97" s="32"/>
      <c r="O97" s="33" t="s">
        <v>319</v>
      </c>
    </row>
    <row r="98" spans="1:15" s="25" customFormat="1" ht="15" customHeight="1">
      <c r="A98" s="26">
        <f t="shared" si="7"/>
        <v>91</v>
      </c>
      <c r="B98" s="27">
        <v>44435</v>
      </c>
      <c r="C98" s="28" t="s">
        <v>132</v>
      </c>
      <c r="D98" s="28" t="s">
        <v>235</v>
      </c>
      <c r="E98" s="28" t="s">
        <v>24</v>
      </c>
      <c r="F98" s="28" t="s">
        <v>45</v>
      </c>
      <c r="G98" s="29">
        <v>6</v>
      </c>
      <c r="H98" s="30">
        <f>VLOOKUP(F98,'[1]GOPAL ZARDA'!$C:$E,3,FALSE)</f>
        <v>117</v>
      </c>
      <c r="I98" s="30">
        <f>VLOOKUP(F98,'[1]GOPAL ZARDA'!$C:$F,4,FALSE)</f>
        <v>0</v>
      </c>
      <c r="J98" s="31">
        <f t="shared" si="6"/>
        <v>138</v>
      </c>
      <c r="K98" s="30">
        <v>25</v>
      </c>
      <c r="L98" s="30">
        <f t="shared" si="8"/>
        <v>865</v>
      </c>
      <c r="M98" s="32"/>
      <c r="N98" s="32"/>
      <c r="O98" s="33" t="s">
        <v>92</v>
      </c>
    </row>
    <row r="99" spans="1:15" s="25" customFormat="1" ht="15" customHeight="1">
      <c r="A99" s="26">
        <f t="shared" si="7"/>
        <v>92</v>
      </c>
      <c r="B99" s="27">
        <v>44435</v>
      </c>
      <c r="C99" s="28" t="s">
        <v>122</v>
      </c>
      <c r="D99" s="28" t="s">
        <v>225</v>
      </c>
      <c r="E99" s="28" t="s">
        <v>24</v>
      </c>
      <c r="F99" s="28" t="s">
        <v>91</v>
      </c>
      <c r="G99" s="29">
        <v>4</v>
      </c>
      <c r="H99" s="30">
        <f>VLOOKUP(F99,'[1]GOPAL ZARDA'!$C:$E,3,FALSE)</f>
        <v>175</v>
      </c>
      <c r="I99" s="30">
        <f>VLOOKUP(F99,'[1]GOPAL ZARDA'!$C:$F,4,FALSE)</f>
        <v>0</v>
      </c>
      <c r="J99" s="31">
        <f t="shared" si="6"/>
        <v>92</v>
      </c>
      <c r="K99" s="30">
        <v>25</v>
      </c>
      <c r="L99" s="30">
        <f t="shared" si="8"/>
        <v>817</v>
      </c>
      <c r="M99" s="32"/>
      <c r="N99" s="32"/>
      <c r="O99" s="33" t="s">
        <v>318</v>
      </c>
    </row>
    <row r="100" spans="1:15" s="25" customFormat="1" ht="15" customHeight="1">
      <c r="A100" s="26">
        <f t="shared" si="7"/>
        <v>93</v>
      </c>
      <c r="B100" s="27">
        <v>44435</v>
      </c>
      <c r="C100" s="28" t="s">
        <v>121</v>
      </c>
      <c r="D100" s="28" t="s">
        <v>224</v>
      </c>
      <c r="E100" s="28" t="s">
        <v>24</v>
      </c>
      <c r="F100" s="28" t="s">
        <v>91</v>
      </c>
      <c r="G100" s="29">
        <v>2</v>
      </c>
      <c r="H100" s="30">
        <f>VLOOKUP(F100,'[1]GOPAL ZARDA'!$C:$E,3,FALSE)</f>
        <v>175</v>
      </c>
      <c r="I100" s="30">
        <f>VLOOKUP(F100,'[1]GOPAL ZARDA'!$C:$F,4,FALSE)</f>
        <v>0</v>
      </c>
      <c r="J100" s="31">
        <f t="shared" si="6"/>
        <v>46</v>
      </c>
      <c r="K100" s="30">
        <v>25</v>
      </c>
      <c r="L100" s="30">
        <f t="shared" si="8"/>
        <v>421</v>
      </c>
      <c r="M100" s="32"/>
      <c r="N100" s="32"/>
      <c r="O100" s="33" t="s">
        <v>72</v>
      </c>
    </row>
    <row r="101" spans="1:15" s="25" customFormat="1" ht="15" customHeight="1">
      <c r="A101" s="26">
        <f t="shared" si="7"/>
        <v>94</v>
      </c>
      <c r="B101" s="27">
        <v>44436</v>
      </c>
      <c r="C101" s="28" t="s">
        <v>129</v>
      </c>
      <c r="D101" s="28" t="s">
        <v>232</v>
      </c>
      <c r="E101" s="28" t="s">
        <v>24</v>
      </c>
      <c r="F101" s="28" t="s">
        <v>63</v>
      </c>
      <c r="G101" s="29">
        <v>16</v>
      </c>
      <c r="H101" s="30">
        <f>VLOOKUP(F101,'[1]GOPAL ZARDA'!$C:$E,3,FALSE)</f>
        <v>83</v>
      </c>
      <c r="I101" s="30">
        <f>VLOOKUP(F101,'[1]GOPAL ZARDA'!$C:$F,4,FALSE)</f>
        <v>0</v>
      </c>
      <c r="J101" s="31">
        <f t="shared" si="6"/>
        <v>368</v>
      </c>
      <c r="K101" s="30">
        <v>25</v>
      </c>
      <c r="L101" s="30">
        <f t="shared" si="8"/>
        <v>1721</v>
      </c>
      <c r="M101" s="32"/>
      <c r="N101" s="32"/>
      <c r="O101" s="33" t="s">
        <v>103</v>
      </c>
    </row>
    <row r="102" spans="1:15" s="25" customFormat="1" ht="15" customHeight="1">
      <c r="A102" s="26">
        <f t="shared" si="7"/>
        <v>95</v>
      </c>
      <c r="B102" s="27">
        <v>44436</v>
      </c>
      <c r="C102" s="28" t="s">
        <v>128</v>
      </c>
      <c r="D102" s="28" t="s">
        <v>231</v>
      </c>
      <c r="E102" s="28" t="s">
        <v>24</v>
      </c>
      <c r="F102" s="28" t="s">
        <v>39</v>
      </c>
      <c r="G102" s="29">
        <v>2</v>
      </c>
      <c r="H102" s="30">
        <f>VLOOKUP(F102,'[1]GOPAL ZARDA'!$C:$E,3,FALSE)</f>
        <v>83</v>
      </c>
      <c r="I102" s="30">
        <f>VLOOKUP(F102,'[1]GOPAL ZARDA'!$C:$F,4,FALSE)</f>
        <v>0</v>
      </c>
      <c r="J102" s="31">
        <f t="shared" si="6"/>
        <v>46</v>
      </c>
      <c r="K102" s="30">
        <v>25</v>
      </c>
      <c r="L102" s="30">
        <f t="shared" si="8"/>
        <v>237</v>
      </c>
      <c r="M102" s="32"/>
      <c r="N102" s="32"/>
      <c r="O102" s="33" t="s">
        <v>317</v>
      </c>
    </row>
    <row r="103" spans="1:15" s="25" customFormat="1" ht="15" customHeight="1">
      <c r="A103" s="26">
        <f t="shared" si="7"/>
        <v>96</v>
      </c>
      <c r="B103" s="27">
        <v>44436</v>
      </c>
      <c r="C103" s="28" t="s">
        <v>127</v>
      </c>
      <c r="D103" s="28" t="s">
        <v>230</v>
      </c>
      <c r="E103" s="28" t="s">
        <v>24</v>
      </c>
      <c r="F103" s="36" t="s">
        <v>338</v>
      </c>
      <c r="G103" s="29">
        <v>39</v>
      </c>
      <c r="H103" s="30">
        <f>VLOOKUP(F103,'[1]GOPAL ZARDA'!$C:$E,3,FALSE)</f>
        <v>121</v>
      </c>
      <c r="I103" s="30">
        <f>VLOOKUP(F103,'[1]GOPAL ZARDA'!$C:$F,4,FALSE)</f>
        <v>0</v>
      </c>
      <c r="J103" s="31">
        <f t="shared" si="6"/>
        <v>897</v>
      </c>
      <c r="K103" s="30">
        <v>25</v>
      </c>
      <c r="L103" s="30">
        <f t="shared" si="8"/>
        <v>5641</v>
      </c>
      <c r="M103" s="32"/>
      <c r="N103" s="32"/>
      <c r="O103" s="33" t="s">
        <v>96</v>
      </c>
    </row>
    <row r="104" spans="1:15" s="25" customFormat="1" ht="15" customHeight="1">
      <c r="A104" s="26">
        <f t="shared" si="7"/>
        <v>97</v>
      </c>
      <c r="B104" s="27">
        <v>44436</v>
      </c>
      <c r="C104" s="28" t="s">
        <v>126</v>
      </c>
      <c r="D104" s="28" t="s">
        <v>229</v>
      </c>
      <c r="E104" s="28" t="s">
        <v>24</v>
      </c>
      <c r="F104" s="28" t="s">
        <v>66</v>
      </c>
      <c r="G104" s="29">
        <v>6</v>
      </c>
      <c r="H104" s="30">
        <f>VLOOKUP(F104,'[1]GOPAL ZARDA'!$C:$E,3,FALSE)</f>
        <v>56</v>
      </c>
      <c r="I104" s="30">
        <f>VLOOKUP(F104,'[1]GOPAL ZARDA'!$C:$F,4,FALSE)</f>
        <v>0</v>
      </c>
      <c r="J104" s="31">
        <f t="shared" ref="J104:J111" si="9">G104*23</f>
        <v>138</v>
      </c>
      <c r="K104" s="30">
        <v>25</v>
      </c>
      <c r="L104" s="30">
        <f t="shared" si="8"/>
        <v>499</v>
      </c>
      <c r="M104" s="32"/>
      <c r="N104" s="32"/>
      <c r="O104" s="33" t="s">
        <v>26</v>
      </c>
    </row>
    <row r="105" spans="1:15" s="25" customFormat="1" ht="15" customHeight="1">
      <c r="A105" s="26">
        <f t="shared" si="7"/>
        <v>98</v>
      </c>
      <c r="B105" s="27">
        <v>44436</v>
      </c>
      <c r="C105" s="28" t="s">
        <v>125</v>
      </c>
      <c r="D105" s="28" t="s">
        <v>228</v>
      </c>
      <c r="E105" s="28" t="s">
        <v>24</v>
      </c>
      <c r="F105" s="28" t="s">
        <v>32</v>
      </c>
      <c r="G105" s="29">
        <v>5</v>
      </c>
      <c r="H105" s="30">
        <f>VLOOKUP(F105,'[1]GOPAL ZARDA'!$C:$E,3,FALSE)</f>
        <v>56</v>
      </c>
      <c r="I105" s="30">
        <f>VLOOKUP(F105,'[1]GOPAL ZARDA'!$C:$F,4,FALSE)</f>
        <v>0</v>
      </c>
      <c r="J105" s="31">
        <f t="shared" si="9"/>
        <v>115</v>
      </c>
      <c r="K105" s="30">
        <v>25</v>
      </c>
      <c r="L105" s="30">
        <f t="shared" si="8"/>
        <v>420</v>
      </c>
      <c r="M105" s="32"/>
      <c r="N105" s="32"/>
      <c r="O105" s="33" t="s">
        <v>35</v>
      </c>
    </row>
    <row r="106" spans="1:15" s="25" customFormat="1" ht="15" customHeight="1">
      <c r="A106" s="26">
        <f t="shared" si="7"/>
        <v>99</v>
      </c>
      <c r="B106" s="27">
        <v>44436</v>
      </c>
      <c r="C106" s="28" t="s">
        <v>124</v>
      </c>
      <c r="D106" s="28" t="s">
        <v>227</v>
      </c>
      <c r="E106" s="28" t="s">
        <v>24</v>
      </c>
      <c r="F106" s="28" t="s">
        <v>104</v>
      </c>
      <c r="G106" s="29">
        <v>2</v>
      </c>
      <c r="H106" s="30">
        <f>VLOOKUP(F106,'[1]GOPAL ZARDA'!$C:$E,3,FALSE)</f>
        <v>91</v>
      </c>
      <c r="I106" s="30">
        <f>VLOOKUP(F106,'[1]GOPAL ZARDA'!$C:$F,4,FALSE)</f>
        <v>0</v>
      </c>
      <c r="J106" s="31">
        <f t="shared" si="9"/>
        <v>46</v>
      </c>
      <c r="K106" s="30">
        <v>25</v>
      </c>
      <c r="L106" s="30">
        <f t="shared" si="8"/>
        <v>253</v>
      </c>
      <c r="M106" s="32"/>
      <c r="N106" s="32"/>
      <c r="O106" s="33" t="s">
        <v>36</v>
      </c>
    </row>
    <row r="107" spans="1:15" s="25" customFormat="1" ht="15" customHeight="1">
      <c r="A107" s="26">
        <f t="shared" si="7"/>
        <v>100</v>
      </c>
      <c r="B107" s="27">
        <v>44439</v>
      </c>
      <c r="C107" s="28" t="s">
        <v>342</v>
      </c>
      <c r="D107" s="28">
        <v>1254</v>
      </c>
      <c r="E107" s="28" t="s">
        <v>24</v>
      </c>
      <c r="F107" s="28" t="s">
        <v>343</v>
      </c>
      <c r="G107" s="29">
        <v>2</v>
      </c>
      <c r="H107" s="30">
        <f>VLOOKUP(F107,'[1]GOPAL ZARDA'!$C:$E,3,FALSE)</f>
        <v>73</v>
      </c>
      <c r="I107" s="30">
        <f>VLOOKUP(F107,'[1]GOPAL ZARDA'!$C:$F,4,FALSE)</f>
        <v>0</v>
      </c>
      <c r="J107" s="31">
        <f t="shared" si="9"/>
        <v>46</v>
      </c>
      <c r="K107" s="30">
        <v>25</v>
      </c>
      <c r="L107" s="30">
        <f t="shared" si="8"/>
        <v>217</v>
      </c>
      <c r="M107" s="32"/>
      <c r="N107" s="32"/>
      <c r="O107" s="33" t="s">
        <v>33</v>
      </c>
    </row>
    <row r="108" spans="1:15" s="25" customFormat="1" ht="15" customHeight="1">
      <c r="A108" s="26">
        <f t="shared" si="7"/>
        <v>101</v>
      </c>
      <c r="B108" s="27">
        <v>44439</v>
      </c>
      <c r="C108" s="28" t="s">
        <v>111</v>
      </c>
      <c r="D108" s="28" t="s">
        <v>214</v>
      </c>
      <c r="E108" s="28" t="s">
        <v>24</v>
      </c>
      <c r="F108" s="28" t="s">
        <v>97</v>
      </c>
      <c r="G108" s="29">
        <v>8</v>
      </c>
      <c r="H108" s="30">
        <f>VLOOKUP(F108,'[1]GOPAL ZARDA'!$C:$E,3,FALSE)</f>
        <v>79</v>
      </c>
      <c r="I108" s="30">
        <f>VLOOKUP(F108,'[1]GOPAL ZARDA'!$C:$F,4,FALSE)</f>
        <v>0</v>
      </c>
      <c r="J108" s="31">
        <f t="shared" si="9"/>
        <v>184</v>
      </c>
      <c r="K108" s="30">
        <v>25</v>
      </c>
      <c r="L108" s="30">
        <f t="shared" si="8"/>
        <v>841</v>
      </c>
      <c r="M108" s="32"/>
      <c r="N108" s="32"/>
      <c r="O108" s="33" t="s">
        <v>98</v>
      </c>
    </row>
    <row r="109" spans="1:15" s="25" customFormat="1" ht="15" customHeight="1">
      <c r="A109" s="26">
        <f t="shared" si="7"/>
        <v>102</v>
      </c>
      <c r="B109" s="27">
        <v>44439</v>
      </c>
      <c r="C109" s="28" t="s">
        <v>115</v>
      </c>
      <c r="D109" s="28" t="s">
        <v>218</v>
      </c>
      <c r="E109" s="28" t="s">
        <v>24</v>
      </c>
      <c r="F109" s="28" t="s">
        <v>25</v>
      </c>
      <c r="G109" s="29">
        <v>8</v>
      </c>
      <c r="H109" s="30">
        <f>VLOOKUP(F109,'[1]GOPAL ZARDA'!$C:$E,3,FALSE)</f>
        <v>104</v>
      </c>
      <c r="I109" s="30">
        <f>VLOOKUP(F109,'[1]GOPAL ZARDA'!$C:$F,4,FALSE)</f>
        <v>0</v>
      </c>
      <c r="J109" s="31">
        <f t="shared" si="9"/>
        <v>184</v>
      </c>
      <c r="K109" s="30">
        <v>25</v>
      </c>
      <c r="L109" s="30">
        <f t="shared" si="8"/>
        <v>1041</v>
      </c>
      <c r="M109" s="32"/>
      <c r="N109" s="32"/>
      <c r="O109" s="33" t="s">
        <v>316</v>
      </c>
    </row>
    <row r="110" spans="1:15" s="25" customFormat="1" ht="15" customHeight="1">
      <c r="A110" s="26">
        <f t="shared" si="7"/>
        <v>103</v>
      </c>
      <c r="B110" s="27">
        <v>44439</v>
      </c>
      <c r="C110" s="28" t="s">
        <v>110</v>
      </c>
      <c r="D110" s="28" t="s">
        <v>213</v>
      </c>
      <c r="E110" s="28" t="s">
        <v>24</v>
      </c>
      <c r="F110" s="28" t="s">
        <v>104</v>
      </c>
      <c r="G110" s="29">
        <v>2</v>
      </c>
      <c r="H110" s="30">
        <f>VLOOKUP(F110,'[1]GOPAL ZARDA'!$C:$E,3,FALSE)</f>
        <v>91</v>
      </c>
      <c r="I110" s="30">
        <f>VLOOKUP(F110,'[1]GOPAL ZARDA'!$C:$F,4,FALSE)</f>
        <v>0</v>
      </c>
      <c r="J110" s="31">
        <f t="shared" si="9"/>
        <v>46</v>
      </c>
      <c r="K110" s="30">
        <v>25</v>
      </c>
      <c r="L110" s="30">
        <f t="shared" si="8"/>
        <v>253</v>
      </c>
      <c r="M110" s="32"/>
      <c r="N110" s="32"/>
      <c r="O110" s="33" t="s">
        <v>315</v>
      </c>
    </row>
    <row r="111" spans="1:15" s="25" customFormat="1" ht="15" customHeight="1">
      <c r="A111" s="26">
        <f t="shared" si="7"/>
        <v>104</v>
      </c>
      <c r="B111" s="27">
        <v>44439</v>
      </c>
      <c r="C111" s="28" t="s">
        <v>117</v>
      </c>
      <c r="D111" s="28" t="s">
        <v>220</v>
      </c>
      <c r="E111" s="28" t="s">
        <v>24</v>
      </c>
      <c r="F111" s="28" t="s">
        <v>331</v>
      </c>
      <c r="G111" s="29">
        <v>7</v>
      </c>
      <c r="H111" s="30">
        <f>VLOOKUP(F111,'[1]GOPAL ZARDA'!$C:$E,3,FALSE)</f>
        <v>63</v>
      </c>
      <c r="I111" s="30">
        <f>VLOOKUP(F111,'[1]GOPAL ZARDA'!$C:$F,4,FALSE)</f>
        <v>0</v>
      </c>
      <c r="J111" s="31">
        <f t="shared" si="9"/>
        <v>161</v>
      </c>
      <c r="K111" s="30">
        <v>25</v>
      </c>
      <c r="L111" s="30">
        <f t="shared" si="8"/>
        <v>627</v>
      </c>
      <c r="M111" s="32"/>
      <c r="N111" s="32"/>
      <c r="O111" s="37"/>
    </row>
    <row r="112" spans="1:15" s="25" customFormat="1" ht="15" customHeight="1">
      <c r="A112" s="57" t="s">
        <v>345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38">
        <f>SUM(L8:L111)</f>
        <v>123140</v>
      </c>
      <c r="M112" s="39"/>
      <c r="N112" s="39"/>
      <c r="O112" s="40"/>
    </row>
    <row r="113" spans="1:15" s="25" customFormat="1" ht="15" customHeight="1">
      <c r="A113" s="41"/>
      <c r="B113" s="42"/>
      <c r="C113" s="43"/>
      <c r="D113" s="43"/>
      <c r="E113" s="44"/>
      <c r="F113" s="43"/>
      <c r="G113" s="45">
        <f>SUM(G8:G111)</f>
        <v>1089</v>
      </c>
      <c r="H113" s="41"/>
      <c r="I113" s="41"/>
      <c r="J113" s="41"/>
      <c r="K113" s="41"/>
      <c r="L113" s="46"/>
      <c r="M113" s="47"/>
      <c r="N113" s="47"/>
      <c r="O113" s="44"/>
    </row>
    <row r="114" spans="1:15" ht="15" customHeight="1">
      <c r="A114" s="58" t="s">
        <v>15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</row>
    <row r="115" spans="1:15" ht="15" customHeight="1">
      <c r="A115" s="59" t="s">
        <v>340</v>
      </c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</row>
    <row r="117" spans="1:15" ht="15" customHeight="1">
      <c r="A117" s="50" t="s">
        <v>17</v>
      </c>
    </row>
    <row r="118" spans="1:15" ht="15" customHeight="1">
      <c r="A118" s="55"/>
    </row>
    <row r="119" spans="1:15" ht="15" customHeight="1">
      <c r="A119" s="55"/>
    </row>
    <row r="120" spans="1:15" ht="15" customHeight="1">
      <c r="A120" s="50" t="s">
        <v>16</v>
      </c>
    </row>
    <row r="121" spans="1:15" ht="15" customHeight="1">
      <c r="A121" s="56"/>
    </row>
  </sheetData>
  <sortState ref="B8:M111">
    <sortCondition ref="B8:B111"/>
    <sortCondition ref="C8:C111"/>
  </sortState>
  <mergeCells count="3">
    <mergeCell ref="A112:K112"/>
    <mergeCell ref="A114:L114"/>
    <mergeCell ref="A115:L115"/>
  </mergeCells>
  <dataValidations disablePrompts="1" count="2">
    <dataValidation type="custom" allowBlank="1" showInputMessage="1" showErrorMessage="1" sqref="A114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15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4</v>
      </c>
    </row>
    <row r="8" spans="2:2">
      <c r="B8" s="2" t="s">
        <v>5</v>
      </c>
    </row>
    <row r="9" spans="2:2">
      <c r="B9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2021-09-07T07:17:01Z</cp:lastPrinted>
  <dcterms:created xsi:type="dcterms:W3CDTF">2010-04-08T11:28:01Z</dcterms:created>
  <dcterms:modified xsi:type="dcterms:W3CDTF">2021-09-15T05:49:11Z</dcterms:modified>
</cp:coreProperties>
</file>