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I5" i="1" l="1"/>
  <c r="I7" i="1"/>
  <c r="I9" i="1"/>
  <c r="I10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4" i="1"/>
  <c r="K4" i="1" s="1"/>
  <c r="K11" i="1" l="1"/>
</calcChain>
</file>

<file path=xl/sharedStrings.xml><?xml version="1.0" encoding="utf-8"?>
<sst xmlns="http://schemas.openxmlformats.org/spreadsheetml/2006/main" count="52" uniqueCount="41">
  <si>
    <t>INVOICE
PRAGATI LOGISTICS,SAMANTA SAHI KHUNTIA LANE,8984191006
GST No:21AGHPB9356M1Z9</t>
  </si>
  <si>
    <t>02/5/2024</t>
  </si>
  <si>
    <t>94</t>
  </si>
  <si>
    <t>95</t>
  </si>
  <si>
    <t>11/5/2024</t>
  </si>
  <si>
    <t>36</t>
  </si>
  <si>
    <t>38</t>
  </si>
  <si>
    <t>20/5/2024</t>
  </si>
  <si>
    <t>128</t>
  </si>
  <si>
    <t>31/5/2024</t>
  </si>
  <si>
    <t>173</t>
  </si>
  <si>
    <t>09/5/2024</t>
  </si>
  <si>
    <t>110</t>
  </si>
  <si>
    <t>Thanking you for your business.
PRAGATI LOGISTICS</t>
  </si>
  <si>
    <t>PL/JA/02559</t>
  </si>
  <si>
    <t>PL/JA/02645</t>
  </si>
  <si>
    <t>PL/JA/03099</t>
  </si>
  <si>
    <t>PL/JA/03211</t>
  </si>
  <si>
    <t>PL/JA/03782</t>
  </si>
  <si>
    <t>PL/JA/04813</t>
  </si>
  <si>
    <t>PL/JA/03034</t>
  </si>
  <si>
    <t>SL</t>
  </si>
  <si>
    <t>DATE</t>
  </si>
  <si>
    <t>LR NO</t>
  </si>
  <si>
    <t>RAIRANGPUR</t>
  </si>
  <si>
    <t>JALESWAR</t>
  </si>
  <si>
    <t>BHOGRAI</t>
  </si>
  <si>
    <t>BALASORE</t>
  </si>
  <si>
    <t>CTC</t>
  </si>
  <si>
    <t>FROM</t>
  </si>
  <si>
    <t>INV NO</t>
  </si>
  <si>
    <t>CASE</t>
  </si>
  <si>
    <t>RATE</t>
  </si>
  <si>
    <t>AMOUNT</t>
  </si>
  <si>
    <t>Kindly, verify &amp; confirm within 7 days, else GST will be filed by 20th JUNE, 2024. 
GST to be paid by Consignor under Reverse Charge Mechanism(RCM) as per GST.</t>
  </si>
  <si>
    <t>DD.CH.</t>
  </si>
  <si>
    <t xml:space="preserve">Bill Date:31/05/2024
Bill NO : 7720
Total Amount: 18035.00
</t>
  </si>
  <si>
    <t>(RUPEES EIGHTEEN THOUSAND THIRTY FIVE ONLY)</t>
  </si>
  <si>
    <t xml:space="preserve">To,
M/s HEERALAL PARMANAND
Address:SHRI SHYAM KUTIR 192, MANIK GHOSH BAZAR,MANIKGHOSH BAZAR-753002 ODISHA,9437558286
GST No:21AASPJ8267E1ZJ
</t>
  </si>
  <si>
    <t>LR CH.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</si>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</sst>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323850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0"/>
          <a:ext cx="3829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P2" sqref="O2:P2"/>
    </sheetView>
  </sheetViews>
  <sheetFormatPr defaultRowHeight="15"/>
  <cols>
    <col min="1" max="1" width="3.28515625" style="1" customWidth="1"/>
    <col min="2" max="2" width="10" style="1" customWidth="1"/>
    <col min="3" max="3" width="12.140625" style="1" customWidth="1"/>
    <col min="4" max="4" width="6.42578125" style="1" bestFit="1" customWidth="1"/>
    <col min="5" max="5" width="14.140625" style="1" customWidth="1"/>
    <col min="6" max="6" width="7.5703125" style="1" bestFit="1" customWidth="1"/>
    <col min="7" max="7" width="6.140625" style="1" customWidth="1"/>
    <col min="8" max="8" width="6.5703125" style="2" customWidth="1"/>
    <col min="9" max="9" width="7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1.5" customHeight="1">
      <c r="A2" s="17" t="s">
        <v>38</v>
      </c>
      <c r="B2" s="18"/>
      <c r="C2" s="18"/>
      <c r="D2" s="18"/>
      <c r="E2" s="18"/>
      <c r="F2" s="18"/>
      <c r="G2" s="19"/>
      <c r="H2" s="20" t="s">
        <v>36</v>
      </c>
      <c r="I2" s="20"/>
      <c r="J2" s="20"/>
      <c r="K2" s="20"/>
    </row>
    <row r="3" spans="1:11" s="10" customFormat="1">
      <c r="A3" s="5" t="s">
        <v>21</v>
      </c>
      <c r="B3" s="5" t="s">
        <v>22</v>
      </c>
      <c r="C3" s="5" t="s">
        <v>23</v>
      </c>
      <c r="D3" s="5" t="s">
        <v>29</v>
      </c>
      <c r="E3" s="5" t="s">
        <v>40</v>
      </c>
      <c r="F3" s="5" t="s">
        <v>30</v>
      </c>
      <c r="G3" s="5" t="s">
        <v>31</v>
      </c>
      <c r="H3" s="9" t="s">
        <v>32</v>
      </c>
      <c r="I3" s="9" t="s">
        <v>35</v>
      </c>
      <c r="J3" s="9" t="s">
        <v>39</v>
      </c>
      <c r="K3" s="9" t="s">
        <v>33</v>
      </c>
    </row>
    <row r="4" spans="1:11">
      <c r="A4" s="21">
        <v>1</v>
      </c>
      <c r="B4" s="4" t="s">
        <v>1</v>
      </c>
      <c r="C4" s="4" t="s">
        <v>14</v>
      </c>
      <c r="D4" s="8" t="s">
        <v>28</v>
      </c>
      <c r="E4" s="4" t="s">
        <v>24</v>
      </c>
      <c r="F4" s="4" t="s">
        <v>2</v>
      </c>
      <c r="G4" s="4">
        <v>24</v>
      </c>
      <c r="H4" s="6">
        <f>VLOOKUP(E4,'[1]HEERALAL PARAMANAND'!$C$4:$D$247,2,FALSE)</f>
        <v>77</v>
      </c>
      <c r="I4" s="6">
        <f>VLOOKUP(E4,'[1]HEERALAL PARAMANAND'!$C$4:$E$247,3,FALSE)</f>
        <v>0</v>
      </c>
      <c r="J4" s="6">
        <v>20</v>
      </c>
      <c r="K4" s="6">
        <f>G4*H4+I4+J4</f>
        <v>1868</v>
      </c>
    </row>
    <row r="5" spans="1:11">
      <c r="A5" s="21">
        <v>2</v>
      </c>
      <c r="B5" s="4" t="s">
        <v>1</v>
      </c>
      <c r="C5" s="4" t="s">
        <v>15</v>
      </c>
      <c r="D5" s="8" t="s">
        <v>28</v>
      </c>
      <c r="E5" s="4" t="s">
        <v>25</v>
      </c>
      <c r="F5" s="4" t="s">
        <v>3</v>
      </c>
      <c r="G5" s="4">
        <v>60</v>
      </c>
      <c r="H5" s="6">
        <f>VLOOKUP(E5,'[1]HEERALAL PARAMANAND'!$C$4:$D$247,2,FALSE)</f>
        <v>57</v>
      </c>
      <c r="I5" s="6">
        <f>VLOOKUP(E5,'[1]HEERALAL PARAMANAND'!$C$4:$E$247,3,FALSE)</f>
        <v>0</v>
      </c>
      <c r="J5" s="6">
        <v>20</v>
      </c>
      <c r="K5" s="6">
        <f t="shared" ref="K5:K10" si="0">G5*H5+I5+J5</f>
        <v>3440</v>
      </c>
    </row>
    <row r="6" spans="1:11">
      <c r="A6" s="21">
        <v>3</v>
      </c>
      <c r="B6" s="4" t="s">
        <v>11</v>
      </c>
      <c r="C6" s="4" t="s">
        <v>20</v>
      </c>
      <c r="D6" s="8" t="s">
        <v>28</v>
      </c>
      <c r="E6" s="4" t="s">
        <v>26</v>
      </c>
      <c r="F6" s="4" t="s">
        <v>12</v>
      </c>
      <c r="G6" s="4">
        <v>120</v>
      </c>
      <c r="H6" s="6">
        <f>VLOOKUP(E6,'[1]HEERALAL PARAMANAND'!$C$4:$D$247,2,FALSE)</f>
        <v>57</v>
      </c>
      <c r="I6" s="6">
        <v>1500</v>
      </c>
      <c r="J6" s="6">
        <v>20</v>
      </c>
      <c r="K6" s="6">
        <f t="shared" si="0"/>
        <v>8360</v>
      </c>
    </row>
    <row r="7" spans="1:11">
      <c r="A7" s="21">
        <v>4</v>
      </c>
      <c r="B7" s="4" t="s">
        <v>4</v>
      </c>
      <c r="C7" s="4" t="s">
        <v>16</v>
      </c>
      <c r="D7" s="8" t="s">
        <v>28</v>
      </c>
      <c r="E7" s="4" t="s">
        <v>27</v>
      </c>
      <c r="F7" s="4" t="s">
        <v>5</v>
      </c>
      <c r="G7" s="4">
        <v>20</v>
      </c>
      <c r="H7" s="6">
        <f>VLOOKUP(E7,'[1]HEERALAL PARAMANAND'!$C$4:$D$247,2,FALSE)</f>
        <v>38</v>
      </c>
      <c r="I7" s="6">
        <f>VLOOKUP(E7,'[1]HEERALAL PARAMANAND'!$C$4:$E$247,3,FALSE)</f>
        <v>0</v>
      </c>
      <c r="J7" s="6">
        <v>20</v>
      </c>
      <c r="K7" s="6">
        <f t="shared" si="0"/>
        <v>780</v>
      </c>
    </row>
    <row r="8" spans="1:11">
      <c r="A8" s="21">
        <v>5</v>
      </c>
      <c r="B8" s="4" t="s">
        <v>4</v>
      </c>
      <c r="C8" s="4" t="s">
        <v>17</v>
      </c>
      <c r="D8" s="8" t="s">
        <v>28</v>
      </c>
      <c r="E8" s="4" t="s">
        <v>26</v>
      </c>
      <c r="F8" s="4" t="s">
        <v>6</v>
      </c>
      <c r="G8" s="4">
        <v>39</v>
      </c>
      <c r="H8" s="6">
        <f>VLOOKUP(E8,'[1]HEERALAL PARAMANAND'!$C$4:$D$247,2,FALSE)</f>
        <v>57</v>
      </c>
      <c r="I8" s="6">
        <v>1000</v>
      </c>
      <c r="J8" s="6">
        <v>20</v>
      </c>
      <c r="K8" s="6">
        <f t="shared" si="0"/>
        <v>3243</v>
      </c>
    </row>
    <row r="9" spans="1:11">
      <c r="A9" s="21">
        <v>6</v>
      </c>
      <c r="B9" s="4" t="s">
        <v>7</v>
      </c>
      <c r="C9" s="4" t="s">
        <v>18</v>
      </c>
      <c r="D9" s="8" t="s">
        <v>28</v>
      </c>
      <c r="E9" s="4" t="s">
        <v>27</v>
      </c>
      <c r="F9" s="4" t="s">
        <v>8</v>
      </c>
      <c r="G9" s="4">
        <v>3</v>
      </c>
      <c r="H9" s="6">
        <f>VLOOKUP(E9,'[1]HEERALAL PARAMANAND'!$C$4:$D$247,2,FALSE)</f>
        <v>38</v>
      </c>
      <c r="I9" s="6">
        <f>VLOOKUP(E9,'[1]HEERALAL PARAMANAND'!$C$4:$E$247,3,FALSE)</f>
        <v>0</v>
      </c>
      <c r="J9" s="6">
        <v>20</v>
      </c>
      <c r="K9" s="6">
        <f t="shared" si="0"/>
        <v>134</v>
      </c>
    </row>
    <row r="10" spans="1:11">
      <c r="A10" s="21">
        <v>7</v>
      </c>
      <c r="B10" s="4" t="s">
        <v>9</v>
      </c>
      <c r="C10" s="4" t="s">
        <v>19</v>
      </c>
      <c r="D10" s="8" t="s">
        <v>28</v>
      </c>
      <c r="E10" s="4" t="s">
        <v>27</v>
      </c>
      <c r="F10" s="4" t="s">
        <v>10</v>
      </c>
      <c r="G10" s="4">
        <v>5</v>
      </c>
      <c r="H10" s="6">
        <f>VLOOKUP(E10,'[1]HEERALAL PARAMANAND'!$C$4:$D$247,2,FALSE)</f>
        <v>38</v>
      </c>
      <c r="I10" s="6">
        <f>VLOOKUP(E10,'[1]HEERALAL PARAMANAND'!$C$4:$E$247,3,FALSE)</f>
        <v>0</v>
      </c>
      <c r="J10" s="6">
        <v>20</v>
      </c>
      <c r="K10" s="6">
        <f t="shared" si="0"/>
        <v>210</v>
      </c>
    </row>
    <row r="11" spans="1:11" s="3" customFormat="1">
      <c r="A11" s="11" t="s">
        <v>37</v>
      </c>
      <c r="B11" s="12"/>
      <c r="C11" s="12"/>
      <c r="D11" s="12"/>
      <c r="E11" s="12"/>
      <c r="F11" s="12"/>
      <c r="G11" s="12"/>
      <c r="H11" s="13"/>
      <c r="I11" s="13"/>
      <c r="J11" s="14"/>
      <c r="K11" s="7">
        <f>SUM(K4:K10)</f>
        <v>18035</v>
      </c>
    </row>
    <row r="12" spans="1:11" s="3" customFormat="1" ht="30" customHeight="1">
      <c r="A12" s="15" t="s">
        <v>34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>
      <c r="G14" s="5">
        <f>SUM(G4:G10)</f>
        <v>271</v>
      </c>
    </row>
  </sheetData>
  <sortState ref="B4:L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2024-06-14T07:37:23Z</cp:lastPrinted>
  <dcterms:created xsi:type="dcterms:W3CDTF">2024-06-12T04:34:15Z</dcterms:created>
  <dcterms:modified xsi:type="dcterms:W3CDTF">2024-06-14T07:37:23Z</dcterms:modified>
</cp:coreProperties>
</file>