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22" i="1"/>
  <c r="I4"/>
  <c r="I6"/>
  <c r="I10"/>
  <c r="I14"/>
  <c r="I15"/>
  <c r="I17"/>
  <c r="I18"/>
  <c r="I19"/>
  <c r="I21"/>
  <c r="I8"/>
  <c r="H5"/>
  <c r="I5" s="1"/>
  <c r="H7"/>
  <c r="I7" s="1"/>
  <c r="H9"/>
  <c r="I9" s="1"/>
  <c r="H11"/>
  <c r="I11" s="1"/>
  <c r="H12"/>
  <c r="I12" s="1"/>
  <c r="H13"/>
  <c r="I13" s="1"/>
  <c r="H16"/>
  <c r="I16" s="1"/>
  <c r="H20"/>
  <c r="I20" s="1"/>
</calcChain>
</file>

<file path=xl/sharedStrings.xml><?xml version="1.0" encoding="utf-8"?>
<sst xmlns="http://schemas.openxmlformats.org/spreadsheetml/2006/main" count="105" uniqueCount="74">
  <si>
    <t>07/4/2025</t>
  </si>
  <si>
    <t>2433</t>
  </si>
  <si>
    <t>08/4/2025</t>
  </si>
  <si>
    <t>03/4/2025</t>
  </si>
  <si>
    <t>4143/197341</t>
  </si>
  <si>
    <t>7/653</t>
  </si>
  <si>
    <t>04/4/2025</t>
  </si>
  <si>
    <t>95/1239</t>
  </si>
  <si>
    <t>05/4/2025</t>
  </si>
  <si>
    <t>120/1760</t>
  </si>
  <si>
    <t>23</t>
  </si>
  <si>
    <t>10/4/2025</t>
  </si>
  <si>
    <t>211/3635</t>
  </si>
  <si>
    <t>226/4079</t>
  </si>
  <si>
    <t>11/4/2025</t>
  </si>
  <si>
    <t>35/4137</t>
  </si>
  <si>
    <t>18/4/2025</t>
  </si>
  <si>
    <t>368/6830</t>
  </si>
  <si>
    <t>25/4/2025</t>
  </si>
  <si>
    <t>8226</t>
  </si>
  <si>
    <t>9691</t>
  </si>
  <si>
    <t>9648</t>
  </si>
  <si>
    <t>26/4/2025</t>
  </si>
  <si>
    <t>528</t>
  </si>
  <si>
    <t>10398</t>
  </si>
  <si>
    <t>7320</t>
  </si>
  <si>
    <t>30/4/2025</t>
  </si>
  <si>
    <t>11737</t>
  </si>
  <si>
    <t>11758</t>
  </si>
  <si>
    <t>SL</t>
  </si>
  <si>
    <t>DATE</t>
  </si>
  <si>
    <t>LR NO</t>
  </si>
  <si>
    <t>JA/00477</t>
  </si>
  <si>
    <t>BH/00085</t>
  </si>
  <si>
    <t>BH/00086</t>
  </si>
  <si>
    <t>BH/00123</t>
  </si>
  <si>
    <t>BH/00148</t>
  </si>
  <si>
    <t>BH/00175</t>
  </si>
  <si>
    <t>BH/00212</t>
  </si>
  <si>
    <t>BH/00230</t>
  </si>
  <si>
    <t>BH/00263</t>
  </si>
  <si>
    <t>BH/00396</t>
  </si>
  <si>
    <t>BH/00570</t>
  </si>
  <si>
    <t>BH/00571</t>
  </si>
  <si>
    <t>BH/00572</t>
  </si>
  <si>
    <t>BH/00605</t>
  </si>
  <si>
    <t>BH/00606</t>
  </si>
  <si>
    <t>BH/00610</t>
  </si>
  <si>
    <t>BH/00717</t>
  </si>
  <si>
    <t>BH/00718</t>
  </si>
  <si>
    <t>KEONJHAR</t>
  </si>
  <si>
    <t>TIGIRIA</t>
  </si>
  <si>
    <t>BOUDH</t>
  </si>
  <si>
    <t>JHUMPURA</t>
  </si>
  <si>
    <t>KOTPAD</t>
  </si>
  <si>
    <t>BARBIL</t>
  </si>
  <si>
    <t>GUDIA KATENI</t>
  </si>
  <si>
    <t>PARADEEP</t>
  </si>
  <si>
    <t>RAIRAKHOL</t>
  </si>
  <si>
    <t>RAJKANIKA</t>
  </si>
  <si>
    <t>KENDRAPARA</t>
  </si>
  <si>
    <t>CTC</t>
  </si>
  <si>
    <t>FROM</t>
  </si>
  <si>
    <t>TO</t>
  </si>
  <si>
    <t>CASE</t>
  </si>
  <si>
    <t>RATE</t>
  </si>
  <si>
    <t>AMT.</t>
  </si>
  <si>
    <t>INVOICE
PRAGATI LOGISTICS,SAMANTA SAHI KHUNTIA LANE,8984191006
GST No:21AGHPB9356M1Z9</t>
  </si>
  <si>
    <t xml:space="preserve">
HINDUSTAN AGENCIES
Address:MANCHESWAR PLOT NO-7 SEC-A, ZONE-B MANCHESWAR INDUSTRIAL ESTATE BHUBANESWAR 751010 ODISHA,9937278544
GST No:21AAAFH5071L1ZL
</t>
  </si>
  <si>
    <t>INV NO</t>
  </si>
  <si>
    <t>Kindly, verify &amp; confirm within 7 days, else GST will be filed by 20th FEB, 2025.
GST to be paid by Consignor under Reverse Charge Mechanism(RCM) as per GST.</t>
  </si>
  <si>
    <t>Thanking you for your business.
PRAGATI LOGISTICS</t>
  </si>
  <si>
    <t>(RUPEES EIGHT THOUSAND ONE HUNDRED NINETY ONLY)</t>
  </si>
  <si>
    <t xml:space="preserve">Bill Date: 31/01/2025
Bill NO : 4243
Total Amount : 8190.00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</si>
</sst>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/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76199</xdr:rowOff>
    </xdr:from>
    <xdr:to>
      <xdr:col>5</xdr:col>
      <xdr:colOff>666751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76199"/>
          <a:ext cx="3324226" cy="9620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BILL\JANUARY,%202025%20PL\HINDUSTAN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BOUDH</v>
          </cell>
          <cell r="G4">
            <v>37</v>
          </cell>
          <cell r="H4">
            <v>70</v>
          </cell>
        </row>
        <row r="5">
          <cell r="F5" t="str">
            <v>ASURALI</v>
          </cell>
          <cell r="G5">
            <v>2</v>
          </cell>
          <cell r="H5">
            <v>55</v>
          </cell>
        </row>
        <row r="6">
          <cell r="F6" t="str">
            <v>GUDIA KATENI</v>
          </cell>
          <cell r="G6">
            <v>4</v>
          </cell>
          <cell r="H6">
            <v>55</v>
          </cell>
        </row>
        <row r="7">
          <cell r="F7" t="str">
            <v>DEOGARH</v>
          </cell>
          <cell r="G7">
            <v>14</v>
          </cell>
          <cell r="H7">
            <v>70</v>
          </cell>
        </row>
        <row r="8">
          <cell r="F8" t="str">
            <v>KOTPAD</v>
          </cell>
          <cell r="G8">
            <v>13</v>
          </cell>
          <cell r="H8">
            <v>70</v>
          </cell>
        </row>
        <row r="9">
          <cell r="F9" t="str">
            <v>REDHAKHOL</v>
          </cell>
          <cell r="G9">
            <v>7</v>
          </cell>
          <cell r="H9">
            <v>70</v>
          </cell>
        </row>
        <row r="10">
          <cell r="F10" t="str">
            <v>GUDIA KATENI</v>
          </cell>
          <cell r="G10">
            <v>6</v>
          </cell>
          <cell r="H10">
            <v>55</v>
          </cell>
        </row>
        <row r="11">
          <cell r="F11" t="str">
            <v>DEOGARH</v>
          </cell>
          <cell r="G11">
            <v>17</v>
          </cell>
          <cell r="H11">
            <v>70</v>
          </cell>
        </row>
        <row r="12">
          <cell r="F12" t="str">
            <v>BOUDH</v>
          </cell>
          <cell r="G12">
            <v>8</v>
          </cell>
          <cell r="H12">
            <v>70</v>
          </cell>
        </row>
        <row r="13">
          <cell r="F13" t="str">
            <v>MUNIGUDA</v>
          </cell>
          <cell r="G13">
            <v>26</v>
          </cell>
          <cell r="H13">
            <v>70</v>
          </cell>
        </row>
        <row r="14">
          <cell r="F14" t="str">
            <v>DEOGARH</v>
          </cell>
          <cell r="G14">
            <v>18</v>
          </cell>
          <cell r="H14">
            <v>70</v>
          </cell>
        </row>
        <row r="15">
          <cell r="F15" t="str">
            <v>BOUDH</v>
          </cell>
          <cell r="G15">
            <v>18</v>
          </cell>
          <cell r="H15">
            <v>70</v>
          </cell>
        </row>
        <row r="16">
          <cell r="F16" t="str">
            <v>DEOGARH</v>
          </cell>
          <cell r="G16">
            <v>7</v>
          </cell>
          <cell r="H16">
            <v>70</v>
          </cell>
        </row>
        <row r="17">
          <cell r="F17" t="str">
            <v>SUNABEDA</v>
          </cell>
          <cell r="G17">
            <v>9</v>
          </cell>
          <cell r="H17">
            <v>70</v>
          </cell>
        </row>
        <row r="18">
          <cell r="F18" t="str">
            <v>KOTPAD</v>
          </cell>
          <cell r="G18">
            <v>5</v>
          </cell>
          <cell r="H18">
            <v>70</v>
          </cell>
        </row>
        <row r="19">
          <cell r="F19" t="str">
            <v>DEOGARH</v>
          </cell>
          <cell r="G19">
            <v>7</v>
          </cell>
          <cell r="H19">
            <v>70</v>
          </cell>
        </row>
        <row r="20">
          <cell r="F20" t="str">
            <v>DEOGARH</v>
          </cell>
          <cell r="G20">
            <v>6</v>
          </cell>
          <cell r="H20">
            <v>70</v>
          </cell>
        </row>
        <row r="21">
          <cell r="F21" t="str">
            <v>KOTPAD</v>
          </cell>
          <cell r="G21">
            <v>5</v>
          </cell>
          <cell r="H21">
            <v>70</v>
          </cell>
        </row>
        <row r="22">
          <cell r="F22" t="str">
            <v>DEOGARH</v>
          </cell>
          <cell r="G22">
            <v>10</v>
          </cell>
          <cell r="H22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K5" sqref="K5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1.85546875" bestFit="1" customWidth="1"/>
    <col min="5" max="5" width="6.5703125" customWidth="1"/>
    <col min="6" max="6" width="13.7109375" bestFit="1" customWidth="1"/>
    <col min="7" max="7" width="5.42578125" bestFit="1" customWidth="1"/>
  </cols>
  <sheetData>
    <row r="1" spans="1:9" s="1" customFormat="1" ht="90" customHeight="1">
      <c r="A1" s="5"/>
      <c r="B1" s="6"/>
      <c r="C1" s="6"/>
      <c r="D1" s="6"/>
      <c r="E1" s="6"/>
      <c r="F1" s="7"/>
      <c r="G1" s="8" t="s">
        <v>67</v>
      </c>
      <c r="H1" s="8"/>
      <c r="I1" s="8"/>
    </row>
    <row r="2" spans="1:9" s="1" customFormat="1" ht="89.25" customHeight="1">
      <c r="A2" s="9" t="s">
        <v>68</v>
      </c>
      <c r="B2" s="10"/>
      <c r="C2" s="10"/>
      <c r="D2" s="10"/>
      <c r="E2" s="10"/>
      <c r="F2" s="11"/>
      <c r="G2" s="12" t="s">
        <v>73</v>
      </c>
      <c r="H2" s="13"/>
      <c r="I2" s="14"/>
    </row>
    <row r="3" spans="1:9" s="16" customFormat="1">
      <c r="A3" s="15" t="s">
        <v>29</v>
      </c>
      <c r="B3" s="15" t="s">
        <v>30</v>
      </c>
      <c r="C3" s="15" t="s">
        <v>31</v>
      </c>
      <c r="D3" s="15" t="s">
        <v>69</v>
      </c>
      <c r="E3" s="15" t="s">
        <v>62</v>
      </c>
      <c r="F3" s="15" t="s">
        <v>63</v>
      </c>
      <c r="G3" s="15" t="s">
        <v>64</v>
      </c>
      <c r="H3" s="4" t="s">
        <v>65</v>
      </c>
      <c r="I3" s="4" t="s">
        <v>66</v>
      </c>
    </row>
    <row r="4" spans="1:9">
      <c r="A4" s="2">
        <v>1</v>
      </c>
      <c r="B4" s="2" t="s">
        <v>3</v>
      </c>
      <c r="C4" s="2" t="s">
        <v>33</v>
      </c>
      <c r="D4" s="2" t="s">
        <v>4</v>
      </c>
      <c r="E4" s="3" t="s">
        <v>61</v>
      </c>
      <c r="F4" s="2" t="s">
        <v>51</v>
      </c>
      <c r="G4" s="2">
        <v>4</v>
      </c>
      <c r="H4" s="17">
        <v>55</v>
      </c>
      <c r="I4" s="17">
        <f>G4*H4</f>
        <v>220</v>
      </c>
    </row>
    <row r="5" spans="1:9">
      <c r="A5" s="2">
        <v>2</v>
      </c>
      <c r="B5" s="2" t="s">
        <v>3</v>
      </c>
      <c r="C5" s="2" t="s">
        <v>34</v>
      </c>
      <c r="D5" s="2" t="s">
        <v>5</v>
      </c>
      <c r="E5" s="3" t="s">
        <v>61</v>
      </c>
      <c r="F5" s="2" t="s">
        <v>52</v>
      </c>
      <c r="G5" s="2">
        <v>10</v>
      </c>
      <c r="H5" s="17">
        <f>VLOOKUP(F5,[1]Invoice!$F$4:$H$22,3,FALSE)</f>
        <v>70</v>
      </c>
      <c r="I5" s="17">
        <f>G5*H5</f>
        <v>700</v>
      </c>
    </row>
    <row r="6" spans="1:9">
      <c r="A6" s="2">
        <v>3</v>
      </c>
      <c r="B6" s="2" t="s">
        <v>6</v>
      </c>
      <c r="C6" s="2" t="s">
        <v>35</v>
      </c>
      <c r="D6" s="2" t="s">
        <v>7</v>
      </c>
      <c r="E6" s="3" t="s">
        <v>61</v>
      </c>
      <c r="F6" s="2" t="s">
        <v>53</v>
      </c>
      <c r="G6" s="2">
        <v>7</v>
      </c>
      <c r="H6" s="17">
        <v>70</v>
      </c>
      <c r="I6" s="17">
        <f>G6*H6</f>
        <v>490</v>
      </c>
    </row>
    <row r="7" spans="1:9">
      <c r="A7" s="2">
        <v>4</v>
      </c>
      <c r="B7" s="2" t="s">
        <v>8</v>
      </c>
      <c r="C7" s="2" t="s">
        <v>36</v>
      </c>
      <c r="D7" s="2" t="s">
        <v>9</v>
      </c>
      <c r="E7" s="3" t="s">
        <v>61</v>
      </c>
      <c r="F7" s="2" t="s">
        <v>54</v>
      </c>
      <c r="G7" s="2">
        <v>16</v>
      </c>
      <c r="H7" s="17">
        <f>VLOOKUP(F7,[1]Invoice!$F$4:$H$22,3,FALSE)</f>
        <v>70</v>
      </c>
      <c r="I7" s="17">
        <f>G7*H7</f>
        <v>1120</v>
      </c>
    </row>
    <row r="8" spans="1:9">
      <c r="A8" s="2">
        <v>5</v>
      </c>
      <c r="B8" s="2" t="s">
        <v>0</v>
      </c>
      <c r="C8" s="2" t="s">
        <v>32</v>
      </c>
      <c r="D8" s="2" t="s">
        <v>1</v>
      </c>
      <c r="E8" s="3" t="s">
        <v>61</v>
      </c>
      <c r="F8" s="2" t="s">
        <v>50</v>
      </c>
      <c r="G8" s="2">
        <v>16</v>
      </c>
      <c r="H8" s="17">
        <v>70</v>
      </c>
      <c r="I8" s="17">
        <f>G8*H8</f>
        <v>1120</v>
      </c>
    </row>
    <row r="9" spans="1:9">
      <c r="A9" s="2">
        <v>6</v>
      </c>
      <c r="B9" s="2" t="s">
        <v>2</v>
      </c>
      <c r="C9" s="2" t="s">
        <v>37</v>
      </c>
      <c r="D9" s="2" t="s">
        <v>10</v>
      </c>
      <c r="E9" s="3" t="s">
        <v>61</v>
      </c>
      <c r="F9" s="2" t="s">
        <v>52</v>
      </c>
      <c r="G9" s="2">
        <v>2</v>
      </c>
      <c r="H9" s="17">
        <f>VLOOKUP(F9,[1]Invoice!$F$4:$H$22,3,FALSE)</f>
        <v>70</v>
      </c>
      <c r="I9" s="17">
        <f>G9*H9</f>
        <v>140</v>
      </c>
    </row>
    <row r="10" spans="1:9">
      <c r="A10" s="2">
        <v>7</v>
      </c>
      <c r="B10" s="2" t="s">
        <v>11</v>
      </c>
      <c r="C10" s="2" t="s">
        <v>38</v>
      </c>
      <c r="D10" s="2" t="s">
        <v>12</v>
      </c>
      <c r="E10" s="3" t="s">
        <v>61</v>
      </c>
      <c r="F10" s="2" t="s">
        <v>55</v>
      </c>
      <c r="G10" s="2">
        <v>16</v>
      </c>
      <c r="H10" s="17">
        <v>70</v>
      </c>
      <c r="I10" s="17">
        <f>G10*H10</f>
        <v>1120</v>
      </c>
    </row>
    <row r="11" spans="1:9">
      <c r="A11" s="2">
        <v>8</v>
      </c>
      <c r="B11" s="2" t="s">
        <v>11</v>
      </c>
      <c r="C11" s="2" t="s">
        <v>39</v>
      </c>
      <c r="D11" s="2" t="s">
        <v>13</v>
      </c>
      <c r="E11" s="3" t="s">
        <v>61</v>
      </c>
      <c r="F11" s="2" t="s">
        <v>56</v>
      </c>
      <c r="G11" s="2">
        <v>5</v>
      </c>
      <c r="H11" s="17">
        <f>VLOOKUP(F11,[1]Invoice!$F$4:$H$22,3,FALSE)</f>
        <v>55</v>
      </c>
      <c r="I11" s="17">
        <f>G11*H11</f>
        <v>275</v>
      </c>
    </row>
    <row r="12" spans="1:9">
      <c r="A12" s="2">
        <v>9</v>
      </c>
      <c r="B12" s="2" t="s">
        <v>14</v>
      </c>
      <c r="C12" s="2" t="s">
        <v>40</v>
      </c>
      <c r="D12" s="2" t="s">
        <v>15</v>
      </c>
      <c r="E12" s="3" t="s">
        <v>61</v>
      </c>
      <c r="F12" s="2" t="s">
        <v>52</v>
      </c>
      <c r="G12" s="2">
        <v>7</v>
      </c>
      <c r="H12" s="17">
        <f>VLOOKUP(F12,[1]Invoice!$F$4:$H$22,3,FALSE)</f>
        <v>70</v>
      </c>
      <c r="I12" s="17">
        <f>G12*H12</f>
        <v>490</v>
      </c>
    </row>
    <row r="13" spans="1:9">
      <c r="A13" s="2">
        <v>10</v>
      </c>
      <c r="B13" s="2" t="s">
        <v>16</v>
      </c>
      <c r="C13" s="2" t="s">
        <v>41</v>
      </c>
      <c r="D13" s="2" t="s">
        <v>17</v>
      </c>
      <c r="E13" s="3" t="s">
        <v>61</v>
      </c>
      <c r="F13" s="2" t="s">
        <v>56</v>
      </c>
      <c r="G13" s="2">
        <v>4</v>
      </c>
      <c r="H13" s="17">
        <f>VLOOKUP(F13,[1]Invoice!$F$4:$H$22,3,FALSE)</f>
        <v>55</v>
      </c>
      <c r="I13" s="17">
        <f>G13*H13</f>
        <v>220</v>
      </c>
    </row>
    <row r="14" spans="1:9">
      <c r="A14" s="2">
        <v>11</v>
      </c>
      <c r="B14" s="2" t="s">
        <v>18</v>
      </c>
      <c r="C14" s="2" t="s">
        <v>42</v>
      </c>
      <c r="D14" s="2" t="s">
        <v>19</v>
      </c>
      <c r="E14" s="3" t="s">
        <v>61</v>
      </c>
      <c r="F14" s="2" t="s">
        <v>57</v>
      </c>
      <c r="G14" s="2">
        <v>3</v>
      </c>
      <c r="H14" s="17">
        <v>55</v>
      </c>
      <c r="I14" s="17">
        <f>G14*H14</f>
        <v>165</v>
      </c>
    </row>
    <row r="15" spans="1:9">
      <c r="A15" s="2">
        <v>12</v>
      </c>
      <c r="B15" s="2" t="s">
        <v>18</v>
      </c>
      <c r="C15" s="2" t="s">
        <v>43</v>
      </c>
      <c r="D15" s="2" t="s">
        <v>20</v>
      </c>
      <c r="E15" s="3" t="s">
        <v>61</v>
      </c>
      <c r="F15" s="2" t="s">
        <v>58</v>
      </c>
      <c r="G15" s="2">
        <v>8</v>
      </c>
      <c r="H15" s="17">
        <v>70</v>
      </c>
      <c r="I15" s="17">
        <f>G15*H15</f>
        <v>560</v>
      </c>
    </row>
    <row r="16" spans="1:9">
      <c r="A16" s="2">
        <v>13</v>
      </c>
      <c r="B16" s="2" t="s">
        <v>18</v>
      </c>
      <c r="C16" s="2" t="s">
        <v>44</v>
      </c>
      <c r="D16" s="2" t="s">
        <v>21</v>
      </c>
      <c r="E16" s="3" t="s">
        <v>61</v>
      </c>
      <c r="F16" s="2" t="s">
        <v>56</v>
      </c>
      <c r="G16" s="2">
        <v>3</v>
      </c>
      <c r="H16" s="17">
        <f>VLOOKUP(F16,[1]Invoice!$F$4:$H$22,3,FALSE)</f>
        <v>55</v>
      </c>
      <c r="I16" s="17">
        <f>G16*H16</f>
        <v>165</v>
      </c>
    </row>
    <row r="17" spans="1:9">
      <c r="A17" s="2">
        <v>14</v>
      </c>
      <c r="B17" s="2" t="s">
        <v>22</v>
      </c>
      <c r="C17" s="2" t="s">
        <v>45</v>
      </c>
      <c r="D17" s="2" t="s">
        <v>23</v>
      </c>
      <c r="E17" s="3" t="s">
        <v>61</v>
      </c>
      <c r="F17" s="2" t="s">
        <v>58</v>
      </c>
      <c r="G17" s="2">
        <v>5</v>
      </c>
      <c r="H17" s="17">
        <v>70</v>
      </c>
      <c r="I17" s="17">
        <f>G17*H17</f>
        <v>350</v>
      </c>
    </row>
    <row r="18" spans="1:9">
      <c r="A18" s="2">
        <v>15</v>
      </c>
      <c r="B18" s="2" t="s">
        <v>22</v>
      </c>
      <c r="C18" s="2" t="s">
        <v>46</v>
      </c>
      <c r="D18" s="2" t="s">
        <v>24</v>
      </c>
      <c r="E18" s="3" t="s">
        <v>61</v>
      </c>
      <c r="F18" s="2" t="s">
        <v>59</v>
      </c>
      <c r="G18" s="2">
        <v>1</v>
      </c>
      <c r="H18" s="17">
        <v>55</v>
      </c>
      <c r="I18" s="17">
        <f>G18*H18</f>
        <v>55</v>
      </c>
    </row>
    <row r="19" spans="1:9">
      <c r="A19" s="2">
        <v>16</v>
      </c>
      <c r="B19" s="2" t="s">
        <v>22</v>
      </c>
      <c r="C19" s="2" t="s">
        <v>47</v>
      </c>
      <c r="D19" s="2" t="s">
        <v>25</v>
      </c>
      <c r="E19" s="3" t="s">
        <v>61</v>
      </c>
      <c r="F19" s="2" t="s">
        <v>60</v>
      </c>
      <c r="G19" s="2">
        <v>5</v>
      </c>
      <c r="H19" s="17">
        <v>55</v>
      </c>
      <c r="I19" s="17">
        <f>G19*H19</f>
        <v>275</v>
      </c>
    </row>
    <row r="20" spans="1:9">
      <c r="A20" s="2">
        <v>17</v>
      </c>
      <c r="B20" s="2" t="s">
        <v>26</v>
      </c>
      <c r="C20" s="2" t="s">
        <v>48</v>
      </c>
      <c r="D20" s="2" t="s">
        <v>27</v>
      </c>
      <c r="E20" s="3" t="s">
        <v>61</v>
      </c>
      <c r="F20" s="2" t="s">
        <v>56</v>
      </c>
      <c r="G20" s="2">
        <v>3</v>
      </c>
      <c r="H20" s="17">
        <f>VLOOKUP(F20,[1]Invoice!$F$4:$H$22,3,FALSE)</f>
        <v>55</v>
      </c>
      <c r="I20" s="17">
        <f>G20*H20</f>
        <v>165</v>
      </c>
    </row>
    <row r="21" spans="1:9">
      <c r="A21" s="2">
        <v>18</v>
      </c>
      <c r="B21" s="2" t="s">
        <v>26</v>
      </c>
      <c r="C21" s="2" t="s">
        <v>49</v>
      </c>
      <c r="D21" s="2" t="s">
        <v>28</v>
      </c>
      <c r="E21" s="3" t="s">
        <v>61</v>
      </c>
      <c r="F21" s="2" t="s">
        <v>58</v>
      </c>
      <c r="G21" s="2">
        <v>8</v>
      </c>
      <c r="H21" s="17">
        <v>70</v>
      </c>
      <c r="I21" s="17">
        <f>G21*H21</f>
        <v>560</v>
      </c>
    </row>
    <row r="22" spans="1:9" s="1" customFormat="1" ht="15.75" thickBot="1">
      <c r="A22" s="18" t="s">
        <v>72</v>
      </c>
      <c r="B22" s="19"/>
      <c r="C22" s="19"/>
      <c r="D22" s="19"/>
      <c r="E22" s="19"/>
      <c r="F22" s="19"/>
      <c r="G22" s="19"/>
      <c r="H22" s="20"/>
      <c r="I22" s="21">
        <f>SUM(I4:I21)</f>
        <v>8190</v>
      </c>
    </row>
    <row r="23" spans="1:9" s="25" customFormat="1" ht="30" customHeight="1" thickBot="1">
      <c r="A23" s="22" t="s">
        <v>70</v>
      </c>
      <c r="B23" s="23"/>
      <c r="C23" s="23"/>
      <c r="D23" s="23"/>
      <c r="E23" s="23"/>
      <c r="F23" s="23"/>
      <c r="G23" s="23"/>
      <c r="H23" s="23"/>
      <c r="I23" s="24"/>
    </row>
    <row r="24" spans="1:9" s="25" customFormat="1" ht="30" customHeight="1" thickBot="1">
      <c r="A24" s="22" t="s">
        <v>71</v>
      </c>
      <c r="B24" s="23"/>
      <c r="C24" s="23"/>
      <c r="D24" s="23"/>
      <c r="E24" s="23"/>
      <c r="F24" s="23"/>
      <c r="G24" s="23"/>
      <c r="H24" s="23"/>
      <c r="I24" s="24"/>
    </row>
  </sheetData>
  <sortState ref="B4:I21">
    <sortCondition ref="B4"/>
  </sortState>
  <mergeCells count="7">
    <mergeCell ref="A22:H22"/>
    <mergeCell ref="A23:I23"/>
    <mergeCell ref="A24:I24"/>
    <mergeCell ref="A1:F1"/>
    <mergeCell ref="G1:I1"/>
    <mergeCell ref="A2:F2"/>
    <mergeCell ref="G2:I2"/>
  </mergeCells>
  <conditionalFormatting sqref="C22:C24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2025-05-15T11:41:24Z</dcterms:created>
  <dcterms:modified xsi:type="dcterms:W3CDTF">2025-05-15T11:41:24Z</dcterms:modified>
</cp:coreProperties>
</file>