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9"/>
  <c r="I8"/>
  <c r="I7"/>
  <c r="I6"/>
  <c r="I5"/>
  <c r="K5" s="1"/>
  <c r="I4"/>
  <c r="K6"/>
  <c r="K7"/>
  <c r="K8"/>
  <c r="K9"/>
  <c r="K4"/>
  <c r="K10" l="1"/>
</calcChain>
</file>

<file path=xl/sharedStrings.xml><?xml version="1.0" encoding="utf-8"?>
<sst xmlns="http://schemas.openxmlformats.org/spreadsheetml/2006/main" count="47" uniqueCount="37">
  <si>
    <t>INVOICE
PRAGATI LOGISTICS,SAMANTA SAHI KHUNTIA LANE,8984191006
GST No:21AGHPB9356M1Z9</t>
  </si>
  <si>
    <t>26/11/2024</t>
  </si>
  <si>
    <t>21896</t>
  </si>
  <si>
    <t>07/11/2024</t>
  </si>
  <si>
    <t>21774</t>
  </si>
  <si>
    <t>13/11/2024</t>
  </si>
  <si>
    <t>1791</t>
  </si>
  <si>
    <t>1810</t>
  </si>
  <si>
    <t>1798</t>
  </si>
  <si>
    <t>1796</t>
  </si>
  <si>
    <t>Thanking you for your business.
PRAGATI LOGISTICS</t>
  </si>
  <si>
    <t>RATE</t>
  </si>
  <si>
    <t>AMOUNT</t>
  </si>
  <si>
    <t>SL</t>
  </si>
  <si>
    <t>DATE</t>
  </si>
  <si>
    <t>LR NO</t>
  </si>
  <si>
    <t>FROM</t>
  </si>
  <si>
    <t>TO</t>
  </si>
  <si>
    <t>INV NO</t>
  </si>
  <si>
    <t>CASE</t>
  </si>
  <si>
    <t>WEIGHT</t>
  </si>
  <si>
    <t>ROURKELA</t>
  </si>
  <si>
    <t>KUAKHIA</t>
  </si>
  <si>
    <t>BAGHIABAHAL</t>
  </si>
  <si>
    <t>UMERKOT</t>
  </si>
  <si>
    <t>PL/JA/19569</t>
  </si>
  <si>
    <t>PL/JA/18291</t>
  </si>
  <si>
    <t>PL/JA/18772</t>
  </si>
  <si>
    <t>PL/JA/18665</t>
  </si>
  <si>
    <t>PL/JA/18706</t>
  </si>
  <si>
    <t>PL/JA/18815</t>
  </si>
  <si>
    <t>CTC</t>
  </si>
  <si>
    <t xml:space="preserve">HPM CHEMICALS AND FERTILIZERS LIMITED
Address:Ashutosh Vihar Apartment A-105  Ravi Talkies Road Bhubaneswar 751002 ,9438092464
GST No:21AAACH0623D1ZK
</t>
  </si>
  <si>
    <t>(RUPEES THIRTEEN THOUSAND THREE HUNDRED ONE ONLY)</t>
  </si>
  <si>
    <t>Kindly, verify &amp; confirm within 7 days, else GST will be filed by 20th DEC, 2024. 
GST to be paid by Consignor under Reverse Charge Mechanism(RCM) as per GST.</t>
  </si>
  <si>
    <t>Bill Date:30/11/2024
Bill NO : 28308
Total Amount:13301.00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</si>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</sst>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7</xdr:col>
      <xdr:colOff>219075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8575"/>
          <a:ext cx="38862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S14" sqref="S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6.855468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4.25" customHeight="1">
      <c r="A2" s="17" t="s">
        <v>32</v>
      </c>
      <c r="B2" s="18"/>
      <c r="C2" s="18"/>
      <c r="D2" s="18"/>
      <c r="E2" s="18"/>
      <c r="F2" s="18"/>
      <c r="G2" s="18"/>
      <c r="H2" s="19"/>
      <c r="I2" s="21" t="s">
        <v>35</v>
      </c>
      <c r="J2" s="21"/>
      <c r="K2" s="21"/>
    </row>
    <row r="3" spans="1:11" s="10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9" t="s">
        <v>11</v>
      </c>
      <c r="J3" s="9" t="s">
        <v>36</v>
      </c>
      <c r="K3" s="9" t="s">
        <v>12</v>
      </c>
    </row>
    <row r="4" spans="1:11">
      <c r="A4" s="4">
        <v>1</v>
      </c>
      <c r="B4" s="4" t="s">
        <v>3</v>
      </c>
      <c r="C4" s="4" t="s">
        <v>26</v>
      </c>
      <c r="D4" s="8" t="s">
        <v>31</v>
      </c>
      <c r="E4" s="4" t="s">
        <v>22</v>
      </c>
      <c r="F4" s="4" t="s">
        <v>4</v>
      </c>
      <c r="G4" s="4">
        <v>10</v>
      </c>
      <c r="H4" s="4">
        <v>100</v>
      </c>
      <c r="I4" s="6">
        <f>VLOOKUP(E4,'[1]BIOSTARDT INDIA'!$C$3:$E$326,3,FALSE)</f>
        <v>3</v>
      </c>
      <c r="J4" s="6">
        <v>20</v>
      </c>
      <c r="K4" s="6">
        <f>H4*I4+J4</f>
        <v>320</v>
      </c>
    </row>
    <row r="5" spans="1:11">
      <c r="A5" s="4">
        <v>2</v>
      </c>
      <c r="B5" s="4" t="s">
        <v>5</v>
      </c>
      <c r="C5" s="4" t="s">
        <v>27</v>
      </c>
      <c r="D5" s="8" t="s">
        <v>31</v>
      </c>
      <c r="E5" s="4" t="s">
        <v>23</v>
      </c>
      <c r="F5" s="4" t="s">
        <v>6</v>
      </c>
      <c r="G5" s="4">
        <v>62</v>
      </c>
      <c r="H5" s="4">
        <v>1104</v>
      </c>
      <c r="I5" s="6">
        <f>VLOOKUP(E5,'[1]BIOSTARDT INDIA'!$C$3:$E$326,3,FALSE)</f>
        <v>4.88</v>
      </c>
      <c r="J5" s="6">
        <v>20</v>
      </c>
      <c r="K5" s="6">
        <f t="shared" ref="K5:K9" si="0">H5*I5+J5</f>
        <v>5407.5199999999995</v>
      </c>
    </row>
    <row r="6" spans="1:11">
      <c r="A6" s="4">
        <v>3</v>
      </c>
      <c r="B6" s="4" t="s">
        <v>5</v>
      </c>
      <c r="C6" s="4" t="s">
        <v>28</v>
      </c>
      <c r="D6" s="8" t="s">
        <v>31</v>
      </c>
      <c r="E6" s="4" t="s">
        <v>22</v>
      </c>
      <c r="F6" s="4" t="s">
        <v>7</v>
      </c>
      <c r="G6" s="4">
        <v>20</v>
      </c>
      <c r="H6" s="4">
        <v>300</v>
      </c>
      <c r="I6" s="6">
        <f>VLOOKUP(E6,'[1]BIOSTARDT INDIA'!$C$3:$E$326,3,FALSE)</f>
        <v>3</v>
      </c>
      <c r="J6" s="6">
        <v>20</v>
      </c>
      <c r="K6" s="6">
        <f t="shared" si="0"/>
        <v>920</v>
      </c>
    </row>
    <row r="7" spans="1:11">
      <c r="A7" s="4">
        <v>4</v>
      </c>
      <c r="B7" s="4" t="s">
        <v>5</v>
      </c>
      <c r="C7" s="4" t="s">
        <v>29</v>
      </c>
      <c r="D7" s="8" t="s">
        <v>31</v>
      </c>
      <c r="E7" s="4" t="s">
        <v>24</v>
      </c>
      <c r="F7" s="4" t="s">
        <v>8</v>
      </c>
      <c r="G7" s="4">
        <v>50</v>
      </c>
      <c r="H7" s="4">
        <v>1000</v>
      </c>
      <c r="I7" s="6">
        <f>VLOOKUP(E7,'[1]BIOSTARDT INDIA'!$C$3:$E$326,3,FALSE)</f>
        <v>4.88</v>
      </c>
      <c r="J7" s="6">
        <v>20</v>
      </c>
      <c r="K7" s="6">
        <f t="shared" si="0"/>
        <v>4900</v>
      </c>
    </row>
    <row r="8" spans="1:11">
      <c r="A8" s="4">
        <v>5</v>
      </c>
      <c r="B8" s="4" t="s">
        <v>5</v>
      </c>
      <c r="C8" s="4" t="s">
        <v>30</v>
      </c>
      <c r="D8" s="8" t="s">
        <v>31</v>
      </c>
      <c r="E8" s="4" t="s">
        <v>21</v>
      </c>
      <c r="F8" s="4" t="s">
        <v>9</v>
      </c>
      <c r="G8" s="4">
        <v>14</v>
      </c>
      <c r="H8" s="4">
        <v>217</v>
      </c>
      <c r="I8" s="6">
        <f>VLOOKUP(E8,'[1]BIOSTARDT INDIA'!$C$3:$E$326,3,FALSE)</f>
        <v>3.75</v>
      </c>
      <c r="J8" s="6">
        <v>20</v>
      </c>
      <c r="K8" s="6">
        <f t="shared" si="0"/>
        <v>833.75</v>
      </c>
    </row>
    <row r="9" spans="1:11">
      <c r="A9" s="4">
        <v>6</v>
      </c>
      <c r="B9" s="4" t="s">
        <v>1</v>
      </c>
      <c r="C9" s="4" t="s">
        <v>25</v>
      </c>
      <c r="D9" s="8" t="s">
        <v>31</v>
      </c>
      <c r="E9" s="4" t="s">
        <v>21</v>
      </c>
      <c r="F9" s="4" t="s">
        <v>2</v>
      </c>
      <c r="G9" s="4">
        <v>12</v>
      </c>
      <c r="H9" s="4">
        <v>240</v>
      </c>
      <c r="I9" s="6">
        <f>VLOOKUP(E9,'[1]BIOSTARDT INDIA'!$C$3:$E$326,3,FALSE)</f>
        <v>3.75</v>
      </c>
      <c r="J9" s="6">
        <v>20</v>
      </c>
      <c r="K9" s="6">
        <f t="shared" si="0"/>
        <v>920</v>
      </c>
    </row>
    <row r="10" spans="1:11" s="3" customFormat="1">
      <c r="A10" s="11" t="s">
        <v>33</v>
      </c>
      <c r="B10" s="12"/>
      <c r="C10" s="12"/>
      <c r="D10" s="12"/>
      <c r="E10" s="12"/>
      <c r="F10" s="12"/>
      <c r="G10" s="12"/>
      <c r="H10" s="12"/>
      <c r="I10" s="13"/>
      <c r="J10" s="14"/>
      <c r="K10" s="7">
        <f>ROUND(SUM(K4:K9),0)</f>
        <v>13301</v>
      </c>
    </row>
    <row r="11" spans="1:11" s="3" customFormat="1" ht="30" customHeight="1">
      <c r="A11" s="15" t="s">
        <v>34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</row>
    <row r="12" spans="1:11" s="3" customFormat="1" ht="30" customHeight="1">
      <c r="A12" s="15" t="s">
        <v>10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</row>
    <row r="13" spans="1:11">
      <c r="G13" s="5">
        <f>SUM(G4:G9)</f>
        <v>168</v>
      </c>
      <c r="H13" s="5">
        <f>SUM(H4:H9)</f>
        <v>2961</v>
      </c>
    </row>
  </sheetData>
  <sortState ref="B4:I9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49" right="0.1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2024-12-13T07:48:36Z</cp:lastPrinted>
  <dcterms:created xsi:type="dcterms:W3CDTF">2024-12-11T06:35:28Z</dcterms:created>
  <dcterms:modified xsi:type="dcterms:W3CDTF">2024-12-16T13:39:40Z</dcterms:modified>
</cp:coreProperties>
</file>