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G11" i="1"/>
  <c r="K7" i="1" l="1"/>
  <c r="I5" i="1"/>
  <c r="K5" i="1" s="1"/>
  <c r="I6" i="1"/>
  <c r="K6" i="1" s="1"/>
  <c r="I4" i="1"/>
  <c r="K4" i="1" s="1"/>
  <c r="K8" i="1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<sst xmlns="http://schemas.openxmlformats.org/spreadsheetml/2006/main" count="37" uniqueCount="33">
  <si>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</si>
  <si>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11/7/2024</t>
  </si>
  <si>
    <t>20601</t>
  </si>
  <si>
    <t>20603</t>
  </si>
  <si>
    <t>17/7/2024</t>
  </si>
  <si>
    <t>655</t>
  </si>
  <si>
    <t>20/7/2024</t>
  </si>
  <si>
    <t>20687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</si>
  <si>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</si>
  <si>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</si>
  <si>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</si>
  <si>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</si>
  <si>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</si>
  <si>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CASE</t>
  </si>
  <si>
    <t>WEIGHT</t>
  </si>
  <si>
    <t>RATE</t>
  </si>
  <si>
    <t>AMOUNT</t>
  </si>
  <si>
    <t>PL/JA/08075</t>
  </si>
  <si>
    <t>PL/JA/08076</t>
  </si>
  <si>
    <t>PL/JA/08474</t>
  </si>
  <si>
    <t>PL/JA/08785</t>
  </si>
  <si>
    <t>JAGATSINGHPUR</t>
  </si>
  <si>
    <t>NISCHINTKOILI</t>
  </si>
  <si>
    <t>KEONJHAR</t>
  </si>
  <si>
    <t>JOKADIA</t>
  </si>
  <si>
    <t>CTC</t>
  </si>
  <si>
    <t>FROM</t>
  </si>
  <si>
    <t xml:space="preserve">HPM CHEMICALS AND FERTILIZERS LIMITED
Address:Ashutosh Vihar Apartment A-105  Ravi Talkies Road Bhubaneswar 751002 ,9438092464
GST No:21AAACH0623D1ZK
</t>
  </si>
  <si>
    <t>(RUPEES THREE THOUSAND THREE HUNDRED THIRTY EIGHT ONLY)</t>
  </si>
  <si>
    <t xml:space="preserve">Bill Date:31/07/2024
Bill  NO : 14789
Total Amount:3338.00
</t>
  </si>
  <si>
    <t>LR CH.</t>
  </si>
  <si>
    <t>DESTINATION</t>
  </si>
  <si>
    <t>INV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</si>
</sst>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219075</xdr:colOff>
      <xdr:row>0</xdr:row>
      <xdr:rowOff>1047751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4095750" cy="990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2" sqref="O2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7.28515625" style="1" customWidth="1"/>
    <col min="7" max="7" width="6.140625" style="1" customWidth="1"/>
    <col min="8" max="8" width="8.28515625" style="1" bestFit="1" customWidth="1"/>
    <col min="9" max="9" width="7.5703125" style="2" customWidth="1"/>
    <col min="10" max="10" width="8.1406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19"/>
      <c r="I1" s="20" t="s">
        <v>0</v>
      </c>
      <c r="J1" s="20"/>
      <c r="K1" s="20"/>
    </row>
    <row r="2" spans="1:11" ht="76.5" customHeight="1">
      <c r="A2" s="28" t="s">
        <v>27</v>
      </c>
      <c r="B2" s="23"/>
      <c r="C2" s="23"/>
      <c r="D2" s="23"/>
      <c r="E2" s="23"/>
      <c r="F2" s="23"/>
      <c r="G2" s="23"/>
      <c r="H2" s="24"/>
      <c r="I2" s="20" t="s">
        <v>29</v>
      </c>
      <c r="J2" s="20"/>
      <c r="K2" s="20"/>
    </row>
    <row r="3" spans="1:11" s="11" customFormat="1" ht="15" customHeight="1">
      <c r="A3" s="5" t="s">
        <v>10</v>
      </c>
      <c r="B3" s="5" t="s">
        <v>11</v>
      </c>
      <c r="C3" s="5" t="s">
        <v>12</v>
      </c>
      <c r="D3" s="5" t="s">
        <v>26</v>
      </c>
      <c r="E3" s="5" t="s">
        <v>31</v>
      </c>
      <c r="F3" s="5" t="s">
        <v>32</v>
      </c>
      <c r="G3" s="5" t="s">
        <v>13</v>
      </c>
      <c r="H3" s="5" t="s">
        <v>14</v>
      </c>
      <c r="I3" s="9" t="s">
        <v>15</v>
      </c>
      <c r="J3" s="10" t="s">
        <v>30</v>
      </c>
      <c r="K3" s="10" t="s">
        <v>16</v>
      </c>
    </row>
    <row r="4" spans="1:11" ht="15" customHeight="1">
      <c r="A4" s="22">
        <v>1</v>
      </c>
      <c r="B4" s="4" t="s">
        <v>1</v>
      </c>
      <c r="C4" s="4" t="s">
        <v>17</v>
      </c>
      <c r="D4" s="8" t="s">
        <v>25</v>
      </c>
      <c r="E4" s="4" t="s">
        <v>21</v>
      </c>
      <c r="F4" s="4" t="s">
        <v>2</v>
      </c>
      <c r="G4" s="4">
        <v>10</v>
      </c>
      <c r="H4" s="21">
        <v>150</v>
      </c>
      <c r="I4" s="6">
        <f>VLOOKUP(E4,'[1]BIOSTARDT INDIA'!$C$3:$E$299,3,FALSE)</f>
        <v>3</v>
      </c>
      <c r="J4" s="6">
        <v>20</v>
      </c>
      <c r="K4" s="6">
        <f>H4*I4+J4</f>
        <v>470</v>
      </c>
    </row>
    <row r="5" spans="1:11" ht="15" customHeight="1">
      <c r="A5" s="22">
        <v>2</v>
      </c>
      <c r="B5" s="4" t="s">
        <v>1</v>
      </c>
      <c r="C5" s="4" t="s">
        <v>18</v>
      </c>
      <c r="D5" s="8" t="s">
        <v>25</v>
      </c>
      <c r="E5" s="4" t="s">
        <v>22</v>
      </c>
      <c r="F5" s="4" t="s">
        <v>3</v>
      </c>
      <c r="G5" s="4">
        <v>6</v>
      </c>
      <c r="H5" s="21">
        <v>61.12</v>
      </c>
      <c r="I5" s="6">
        <f>VLOOKUP(E5,'[1]BIOSTARDT INDIA'!$C$3:$E$299,3,FALSE)</f>
        <v>3</v>
      </c>
      <c r="J5" s="6">
        <v>20</v>
      </c>
      <c r="K5" s="6">
        <f t="shared" ref="K5:K7" si="0">H5*I5+J5</f>
        <v>203.35999999999999</v>
      </c>
    </row>
    <row r="6" spans="1:11" ht="15" customHeight="1">
      <c r="A6" s="22">
        <v>3</v>
      </c>
      <c r="B6" s="4" t="s">
        <v>4</v>
      </c>
      <c r="C6" s="4" t="s">
        <v>19</v>
      </c>
      <c r="D6" s="8" t="s">
        <v>25</v>
      </c>
      <c r="E6" s="4" t="s">
        <v>23</v>
      </c>
      <c r="F6" s="4" t="s">
        <v>5</v>
      </c>
      <c r="G6" s="4">
        <v>4</v>
      </c>
      <c r="H6" s="21">
        <v>24</v>
      </c>
      <c r="I6" s="6">
        <f>VLOOKUP(E6,'[1]BIOSTARDT INDIA'!$C$3:$E$299,3,FALSE)</f>
        <v>3.75</v>
      </c>
      <c r="J6" s="6">
        <v>20</v>
      </c>
      <c r="K6" s="6">
        <f>50*I6+J6</f>
        <v>207.5</v>
      </c>
    </row>
    <row r="7" spans="1:11" ht="15" customHeight="1">
      <c r="A7" s="22">
        <v>4</v>
      </c>
      <c r="B7" s="4" t="s">
        <v>6</v>
      </c>
      <c r="C7" s="4" t="s">
        <v>20</v>
      </c>
      <c r="D7" s="8" t="s">
        <v>25</v>
      </c>
      <c r="E7" s="4" t="s">
        <v>24</v>
      </c>
      <c r="F7" s="4" t="s">
        <v>7</v>
      </c>
      <c r="G7" s="4">
        <v>35</v>
      </c>
      <c r="H7" s="21">
        <v>650</v>
      </c>
      <c r="I7" s="6">
        <v>3.75</v>
      </c>
      <c r="J7" s="6">
        <v>20</v>
      </c>
      <c r="K7" s="6">
        <f t="shared" si="0"/>
        <v>2457.5</v>
      </c>
    </row>
    <row r="8" spans="1:11" s="3" customFormat="1" ht="15" customHeight="1">
      <c r="A8" s="12" t="s">
        <v>28</v>
      </c>
      <c r="B8" s="13"/>
      <c r="C8" s="13"/>
      <c r="D8" s="13"/>
      <c r="E8" s="13"/>
      <c r="F8" s="13"/>
      <c r="G8" s="13"/>
      <c r="H8" s="13"/>
      <c r="I8" s="14"/>
      <c r="J8" s="15"/>
      <c r="K8" s="7">
        <f>ROUND(SUM(K4:K7),0)</f>
        <v>3338</v>
      </c>
    </row>
    <row r="9" spans="1:11" s="3" customFormat="1" ht="30" customHeight="1">
      <c r="A9" s="16" t="s">
        <v>8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 s="3" customFormat="1" ht="30" customHeight="1">
      <c r="A10" s="16" t="s">
        <v>9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 s="3" customFormat="1">
      <c r="G11" s="25">
        <f>SUM(G4:G7)</f>
        <v>55</v>
      </c>
      <c r="H11" s="26">
        <f>SUM(H4:H7)</f>
        <v>885.12</v>
      </c>
      <c r="I11" s="27"/>
      <c r="J11" s="27"/>
      <c r="K11" s="27"/>
    </row>
  </sheetData>
  <mergeCells count="7">
    <mergeCell ref="A8:J8"/>
    <mergeCell ref="A9:K9"/>
    <mergeCell ref="A10:K10"/>
    <mergeCell ref="A1:H1"/>
    <mergeCell ref="A2:H2"/>
    <mergeCell ref="I1:K1"/>
    <mergeCell ref="I2:K2"/>
  </mergeCells>
  <pageMargins left="0.3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2024-08-14T15:00:49Z</cp:lastPrinted>
  <dcterms:created xsi:type="dcterms:W3CDTF">2024-08-13T10:04:48Z</dcterms:created>
  <dcterms:modified xsi:type="dcterms:W3CDTF">2024-08-14T15:00:51Z</dcterms:modified>
</cp:coreProperties>
</file>