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definedNames>
    <definedName name="_xlnm._FilterDatabase" localSheetId="0" hidden="1">Invoice!$D$4:$D$8</definedName>
  </definedNames>
  <calcPr calcId="124519"/>
</workbook>
</file>

<file path=xl/calcChain.xml><?xml version="1.0" encoding="utf-8"?>
<calcChain xmlns="http://schemas.openxmlformats.org/spreadsheetml/2006/main">
  <c r="H12" i="1"/>
  <c r="G12"/>
  <c r="I5" l="1"/>
  <c r="K5" s="1"/>
  <c r="I6"/>
  <c r="K6" s="1"/>
  <c r="I7"/>
  <c r="K7" s="1"/>
  <c r="I8"/>
  <c r="K8" s="1"/>
  <c r="I4"/>
  <c r="K4" s="1"/>
  <c r="K9" s="1"/>
</calcChain>
</file>

<file path=xl/sharedStrings.xml><?xml version="1.0" encoding="utf-8"?>
<sst xmlns="http://schemas.openxmlformats.org/spreadsheetml/2006/main" count="42" uniqueCount="38">
  <si>
    <t>INVOICE
PRAGATI LOGISTICS,SAMANTA SAHI KHUNTIA LANE,8984191006
GST No:21AGHPB9356M1Z9</t>
  </si>
  <si>
    <t>12/2/2025</t>
  </si>
  <si>
    <t>122347</t>
  </si>
  <si>
    <t>17/2/2025</t>
  </si>
  <si>
    <t>2380</t>
  </si>
  <si>
    <t>26/2/2025</t>
  </si>
  <si>
    <t>2476</t>
  </si>
  <si>
    <t>20/2/2025</t>
  </si>
  <si>
    <t>2419</t>
  </si>
  <si>
    <t>22/2/2025</t>
  </si>
  <si>
    <t>22442</t>
  </si>
  <si>
    <t>Thanking you for your business.
PRAGATI LOGISTICS</t>
  </si>
  <si>
    <t xml:space="preserve">HPM CHEMICALS AND FERTILIZERS LIMITED
Address:Ashutosh Vihar Apartment A-105  Ravi Talkies Road Bhubaneswar 751002 ,9438092464
GST No:21AAACH0623D1ZK
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</si>
  <si>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</si>
  <si>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</si>
  <si>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</si>
  <si>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</si>
  <si>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</si>
  <si>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</si>
  <si>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</si>
  <si>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</si>
  <si>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</si>
  <si>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</si>
  <si>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JA/25630</t>
  </si>
  <si>
    <t>JA/25812</t>
  </si>
  <si>
    <t>JA/26539</t>
  </si>
  <si>
    <t>JA/26142</t>
  </si>
  <si>
    <t>JA/26380</t>
  </si>
  <si>
    <t>NISCHINTKOILI</t>
  </si>
  <si>
    <t>SAMBALPUR</t>
  </si>
  <si>
    <t>KOTPAD</t>
  </si>
  <si>
    <t>JEYPORE</t>
  </si>
  <si>
    <t>MARSHAGHAI</t>
  </si>
  <si>
    <t>CTC</t>
  </si>
  <si>
    <t>TO</t>
  </si>
  <si>
    <t>Kindly, verify &amp; confirm within 7 days, else GST will be filed by 20th MAR, 2025. 
GST to be paid by Consignor under Reverse Charge Mechanism(RCM) as per GST.</t>
  </si>
  <si>
    <t>(RUPESS ONE THOUSAND NINE HUNDRED TWENTY THREE ONLY)</t>
  </si>
  <si>
    <t xml:space="preserve">Bill Date:28/02/2025
Bill NO : 37128
Total Amount:1923.00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</si>
</sst>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352425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9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T8" sqref="T8:T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4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425781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24"/>
      <c r="H1" s="24"/>
      <c r="I1" s="19" t="s">
        <v>0</v>
      </c>
      <c r="J1" s="20"/>
      <c r="K1" s="20"/>
    </row>
    <row r="2" spans="1:11" ht="72.75" customHeight="1">
      <c r="A2" s="25" t="s">
        <v>12</v>
      </c>
      <c r="B2" s="26"/>
      <c r="C2" s="26"/>
      <c r="D2" s="26"/>
      <c r="E2" s="26"/>
      <c r="F2" s="26"/>
      <c r="G2" s="26"/>
      <c r="H2" s="27"/>
      <c r="I2" s="21" t="s">
        <v>37</v>
      </c>
      <c r="J2" s="22"/>
      <c r="K2" s="22"/>
    </row>
    <row r="3" spans="1:11" s="3" customFormat="1">
      <c r="A3" s="9" t="s">
        <v>13</v>
      </c>
      <c r="B3" s="9" t="s">
        <v>14</v>
      </c>
      <c r="C3" s="9" t="s">
        <v>15</v>
      </c>
      <c r="D3" s="9" t="s">
        <v>16</v>
      </c>
      <c r="E3" s="9" t="s">
        <v>34</v>
      </c>
      <c r="F3" s="9" t="s">
        <v>17</v>
      </c>
      <c r="G3" s="9" t="s">
        <v>18</v>
      </c>
      <c r="H3" s="9" t="s">
        <v>19</v>
      </c>
      <c r="I3" s="11" t="s">
        <v>20</v>
      </c>
      <c r="J3" s="11" t="s">
        <v>21</v>
      </c>
      <c r="K3" s="11" t="s">
        <v>22</v>
      </c>
    </row>
    <row r="4" spans="1:11">
      <c r="A4" s="4">
        <v>1</v>
      </c>
      <c r="B4" s="4" t="s">
        <v>1</v>
      </c>
      <c r="C4" s="4" t="s">
        <v>23</v>
      </c>
      <c r="D4" s="12" t="s">
        <v>33</v>
      </c>
      <c r="E4" s="7" t="s">
        <v>28</v>
      </c>
      <c r="F4" s="4" t="s">
        <v>2</v>
      </c>
      <c r="G4" s="4">
        <v>10</v>
      </c>
      <c r="H4" s="4">
        <v>200</v>
      </c>
      <c r="I4" s="5">
        <f>VLOOKUP(E4,'[1]BIOSTARDT INDIA'!$C$3:$E$326,3,FALSE)</f>
        <v>3</v>
      </c>
      <c r="J4" s="5">
        <v>20</v>
      </c>
      <c r="K4" s="5">
        <f>H4*I4+J4</f>
        <v>620</v>
      </c>
    </row>
    <row r="5" spans="1:11">
      <c r="A5" s="4">
        <v>2</v>
      </c>
      <c r="B5" s="4" t="s">
        <v>3</v>
      </c>
      <c r="C5" s="4" t="s">
        <v>24</v>
      </c>
      <c r="D5" s="12" t="s">
        <v>33</v>
      </c>
      <c r="E5" s="7" t="s">
        <v>29</v>
      </c>
      <c r="F5" s="4" t="s">
        <v>4</v>
      </c>
      <c r="G5" s="4">
        <v>8</v>
      </c>
      <c r="H5" s="4">
        <v>66</v>
      </c>
      <c r="I5" s="8">
        <f>VLOOKUP(E5,'[1]BIOSTARDT INDIA'!$C$3:$E$326,3,FALSE)</f>
        <v>3.75</v>
      </c>
      <c r="J5" s="8">
        <v>20</v>
      </c>
      <c r="K5" s="8">
        <f t="shared" ref="K5:K8" si="0">H5*I5+J5</f>
        <v>267.5</v>
      </c>
    </row>
    <row r="6" spans="1:11">
      <c r="A6" s="7">
        <v>3</v>
      </c>
      <c r="B6" s="4" t="s">
        <v>7</v>
      </c>
      <c r="C6" s="4" t="s">
        <v>26</v>
      </c>
      <c r="D6" s="12" t="s">
        <v>33</v>
      </c>
      <c r="E6" s="7" t="s">
        <v>31</v>
      </c>
      <c r="F6" s="4" t="s">
        <v>8</v>
      </c>
      <c r="G6" s="4">
        <v>6</v>
      </c>
      <c r="H6" s="4">
        <v>58</v>
      </c>
      <c r="I6" s="8">
        <f>VLOOKUP(E6,'[1]BIOSTARDT INDIA'!$C$3:$E$326,3,FALSE)</f>
        <v>4.88</v>
      </c>
      <c r="J6" s="8">
        <v>20</v>
      </c>
      <c r="K6" s="8">
        <f t="shared" si="0"/>
        <v>303.04000000000002</v>
      </c>
    </row>
    <row r="7" spans="1:11">
      <c r="A7" s="7">
        <v>4</v>
      </c>
      <c r="B7" s="4" t="s">
        <v>9</v>
      </c>
      <c r="C7" s="4" t="s">
        <v>27</v>
      </c>
      <c r="D7" s="12" t="s">
        <v>33</v>
      </c>
      <c r="E7" s="7" t="s">
        <v>32</v>
      </c>
      <c r="F7" s="4" t="s">
        <v>10</v>
      </c>
      <c r="G7" s="4">
        <v>5</v>
      </c>
      <c r="H7" s="4">
        <v>100</v>
      </c>
      <c r="I7" s="8">
        <f>VLOOKUP(E7,'[1]BIOSTARDT INDIA'!$C$3:$E$326,3,FALSE)</f>
        <v>3.75</v>
      </c>
      <c r="J7" s="8">
        <v>20</v>
      </c>
      <c r="K7" s="8">
        <f t="shared" si="0"/>
        <v>395</v>
      </c>
    </row>
    <row r="8" spans="1:11">
      <c r="A8" s="7">
        <v>5</v>
      </c>
      <c r="B8" s="4" t="s">
        <v>5</v>
      </c>
      <c r="C8" s="4" t="s">
        <v>25</v>
      </c>
      <c r="D8" s="12" t="s">
        <v>33</v>
      </c>
      <c r="E8" s="7" t="s">
        <v>30</v>
      </c>
      <c r="F8" s="4" t="s">
        <v>6</v>
      </c>
      <c r="G8" s="4">
        <v>7</v>
      </c>
      <c r="H8" s="4">
        <v>65</v>
      </c>
      <c r="I8" s="8">
        <f>VLOOKUP(E8,'[1]BIOSTARDT INDIA'!$C$3:$E$326,3,FALSE)</f>
        <v>4.88</v>
      </c>
      <c r="J8" s="8">
        <v>20</v>
      </c>
      <c r="K8" s="8">
        <f t="shared" si="0"/>
        <v>337.2</v>
      </c>
    </row>
    <row r="9" spans="1:11" s="3" customFormat="1">
      <c r="A9" s="13" t="s">
        <v>36</v>
      </c>
      <c r="B9" s="14"/>
      <c r="C9" s="14"/>
      <c r="D9" s="14"/>
      <c r="E9" s="14"/>
      <c r="F9" s="14"/>
      <c r="G9" s="14"/>
      <c r="H9" s="14"/>
      <c r="I9" s="15"/>
      <c r="J9" s="16"/>
      <c r="K9" s="6">
        <f>ROUND(SUM(K4:K8),0)</f>
        <v>1923</v>
      </c>
    </row>
    <row r="10" spans="1:11" s="3" customFormat="1" ht="30" customHeight="1">
      <c r="A10" s="17" t="s">
        <v>35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</row>
    <row r="11" spans="1:11" s="3" customFormat="1" ht="30" customHeight="1">
      <c r="A11" s="17" t="s">
        <v>11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</row>
    <row r="12" spans="1:11">
      <c r="G12" s="10">
        <f>SUM(G4:G8)</f>
        <v>36</v>
      </c>
      <c r="H12" s="10">
        <f>SUM(H4:H8)</f>
        <v>489</v>
      </c>
    </row>
  </sheetData>
  <sortState ref="B4:M11">
    <sortCondition ref="B4:B11"/>
  </sortState>
  <mergeCells count="7">
    <mergeCell ref="A9:J9"/>
    <mergeCell ref="A10:K10"/>
    <mergeCell ref="A11:K11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2025-03-12T06:19:41Z</cp:lastPrinted>
  <dcterms:created xsi:type="dcterms:W3CDTF">2025-03-11T05:56:09Z</dcterms:created>
  <dcterms:modified xsi:type="dcterms:W3CDTF">2025-03-28T08:32:34Z</dcterms:modified>
</cp:coreProperties>
</file>