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5" i="1"/>
  <c r="J18" i="1"/>
  <c r="G20" i="1"/>
  <c r="L18" i="1"/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L17" i="1" l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<sst xmlns="http://schemas.openxmlformats.org/spreadsheetml/2006/main" count="111" uniqueCount="75">
  <si>
    <t>INVOICE
PRAGATI LOGISTICS,SAMANTA SAHI KHUNTIA LANE,8984191006
GST No:21AGHPB9356M1Z9</t>
  </si>
  <si>
    <t>Thanking you for your business.
PRAGATI LOGISTICS</t>
  </si>
  <si>
    <t>KAMAKHYANAGAR</t>
  </si>
  <si>
    <t>NAYAGARH</t>
  </si>
  <si>
    <t>ATHAMALLIK</t>
  </si>
  <si>
    <t>NIMAPARA</t>
  </si>
  <si>
    <t>BALIAPAL</t>
  </si>
  <si>
    <t>SL</t>
  </si>
  <si>
    <t>DATE</t>
  </si>
  <si>
    <t>LR NO</t>
  </si>
  <si>
    <t>FROM</t>
  </si>
  <si>
    <t>DESTINATION</t>
  </si>
  <si>
    <t>CTC</t>
  </si>
  <si>
    <t>DD.CH.</t>
  </si>
  <si>
    <t xml:space="preserve">
HYGIENIC RESEARCH INSTITUTE PRIVATE LIMITED
Address: RIVER SIDE,1st Floor PURIGHAT LANE,UPPER TELENGA BAZAR,9337717079
GST No: 21AABCH1547F1Z6
</t>
  </si>
  <si>
    <t>INV NO.</t>
  </si>
  <si>
    <t>LR CH.</t>
  </si>
  <si>
    <t>AMT.</t>
  </si>
  <si>
    <t>Consignee Name</t>
  </si>
  <si>
    <t>S B TRADERSes</t>
  </si>
  <si>
    <t>S N TRADERS</t>
  </si>
  <si>
    <t>jay durga enterprises</t>
  </si>
  <si>
    <t>SHANTILATA TRADERS</t>
  </si>
  <si>
    <t>BISHAL AGENCIES</t>
  </si>
  <si>
    <t>Kindly, verify &amp; confirm within 7 days, else GST will be filed by 20th APRIL, 2024.
GST to be paid by Consignor under Reverse Charge Mechanism(RCM) as per GST.</t>
  </si>
  <si>
    <t>01/3/2024</t>
  </si>
  <si>
    <t>PL/JA/29119</t>
  </si>
  <si>
    <t>2109</t>
  </si>
  <si>
    <t>02/3/2024</t>
  </si>
  <si>
    <t>PL/JA/29266</t>
  </si>
  <si>
    <t>2154</t>
  </si>
  <si>
    <t>PL/JA/29346</t>
  </si>
  <si>
    <t>2110</t>
  </si>
  <si>
    <t>TULSIPUR</t>
  </si>
  <si>
    <t>03/3/2024</t>
  </si>
  <si>
    <t>PL/JA/29365</t>
  </si>
  <si>
    <t>KARANJIA</t>
  </si>
  <si>
    <t>RONAK AGENCIES</t>
  </si>
  <si>
    <t>PL/JA/29469</t>
  </si>
  <si>
    <t>2140</t>
  </si>
  <si>
    <t>PL/JA/29533</t>
  </si>
  <si>
    <t>2119</t>
  </si>
  <si>
    <t>PL/JA/29544</t>
  </si>
  <si>
    <t>2135</t>
  </si>
  <si>
    <t>07/3/2024</t>
  </si>
  <si>
    <t>PL/JA/29996</t>
  </si>
  <si>
    <t>2181</t>
  </si>
  <si>
    <t>SORO</t>
  </si>
  <si>
    <t>GANESH STORE SORO</t>
  </si>
  <si>
    <t>23/3/2024</t>
  </si>
  <si>
    <t>PL/JA/31124</t>
  </si>
  <si>
    <t>2250</t>
  </si>
  <si>
    <t>27/3/2024</t>
  </si>
  <si>
    <t>PL/JA/31316</t>
  </si>
  <si>
    <t>12278</t>
  </si>
  <si>
    <t>PL/JA/31370</t>
  </si>
  <si>
    <t>12274</t>
  </si>
  <si>
    <t>29/3/2024</t>
  </si>
  <si>
    <t>PL/JA/31497</t>
  </si>
  <si>
    <t>2308</t>
  </si>
  <si>
    <t>PL/JA/31530</t>
  </si>
  <si>
    <t>2293</t>
  </si>
  <si>
    <t>PL/JA/31582</t>
  </si>
  <si>
    <t>2291</t>
  </si>
  <si>
    <t>31/3/2024</t>
  </si>
  <si>
    <t>PL/JA/00010</t>
  </si>
  <si>
    <t>2318</t>
  </si>
  <si>
    <t>BIG CASE</t>
  </si>
  <si>
    <t>SMALL CASE</t>
  </si>
  <si>
    <t>BIG RATE</t>
  </si>
  <si>
    <t>SMALL RATE</t>
  </si>
  <si>
    <t>TOTAL CASE</t>
  </si>
  <si>
    <t>(RUPEES FORTY ONE THOUSAND SIX HUNDRED NINETY NINE ONLY)</t>
  </si>
  <si>
    <t>`</t>
  </si>
  <si>
    <t xml:space="preserve">Bill Date: 31/03/2024
Bill NO : 43012
Total Amount: 41699.00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</si>
</sst>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/>
    <xf numFmtId="0" fontId="0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/>
    <xf numFmtId="2" fontId="1" fillId="0" borderId="0" xfId="0" applyNumberFormat="1" applyFont="1" applyBorder="1"/>
    <xf numFmtId="2" fontId="1" fillId="0" borderId="8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9524</xdr:rowOff>
    </xdr:from>
    <xdr:to>
      <xdr:col>5</xdr:col>
      <xdr:colOff>1143001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4"/>
          <a:ext cx="3657600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45</v>
          </cell>
          <cell r="E3">
            <v>47</v>
          </cell>
        </row>
        <row r="4">
          <cell r="C4" t="str">
            <v>ATHAMALLIK</v>
          </cell>
          <cell r="D4">
            <v>69</v>
          </cell>
          <cell r="E4">
            <v>72</v>
          </cell>
        </row>
        <row r="5">
          <cell r="C5" t="str">
            <v>ATHAGARH</v>
          </cell>
          <cell r="D5">
            <v>45</v>
          </cell>
          <cell r="E5">
            <v>47</v>
          </cell>
        </row>
        <row r="6">
          <cell r="C6" t="str">
            <v>BALIAPAL</v>
          </cell>
          <cell r="D6">
            <v>69</v>
          </cell>
          <cell r="E6">
            <v>72</v>
          </cell>
        </row>
        <row r="7">
          <cell r="C7" t="str">
            <v>BALICHANDRAPUR</v>
          </cell>
          <cell r="D7">
            <v>45</v>
          </cell>
          <cell r="E7">
            <v>47</v>
          </cell>
        </row>
        <row r="8">
          <cell r="C8" t="str">
            <v>BANAMALIPUR</v>
          </cell>
          <cell r="D8">
            <v>45</v>
          </cell>
          <cell r="E8">
            <v>47</v>
          </cell>
        </row>
        <row r="9">
          <cell r="C9" t="str">
            <v>BANKI</v>
          </cell>
          <cell r="D9">
            <v>45</v>
          </cell>
          <cell r="E9">
            <v>47</v>
          </cell>
        </row>
        <row r="10">
          <cell r="C10" t="str">
            <v>BARAMBA</v>
          </cell>
          <cell r="D10">
            <v>45</v>
          </cell>
          <cell r="E10">
            <v>47</v>
          </cell>
        </row>
        <row r="11">
          <cell r="C11" t="str">
            <v>BERHAMPUR</v>
          </cell>
          <cell r="D11">
            <v>45</v>
          </cell>
          <cell r="E11">
            <v>47</v>
          </cell>
        </row>
        <row r="12">
          <cell r="C12" t="str">
            <v>BHUBANESWAR</v>
          </cell>
          <cell r="D12">
            <v>45</v>
          </cell>
          <cell r="E12">
            <v>47</v>
          </cell>
        </row>
        <row r="13">
          <cell r="C13" t="str">
            <v>DELANGA</v>
          </cell>
          <cell r="D13">
            <v>45</v>
          </cell>
          <cell r="E13">
            <v>47</v>
          </cell>
        </row>
        <row r="14">
          <cell r="C14" t="str">
            <v>DHENKANAL</v>
          </cell>
          <cell r="D14">
            <v>45</v>
          </cell>
          <cell r="E14">
            <v>47</v>
          </cell>
        </row>
        <row r="15">
          <cell r="C15" t="str">
            <v>FAKIRPADA</v>
          </cell>
          <cell r="D15">
            <v>45</v>
          </cell>
          <cell r="E15">
            <v>47</v>
          </cell>
        </row>
        <row r="16">
          <cell r="C16" t="str">
            <v>GUNUPUR</v>
          </cell>
          <cell r="D16">
            <v>57</v>
          </cell>
          <cell r="E16">
            <v>60</v>
          </cell>
        </row>
        <row r="17">
          <cell r="C17" t="str">
            <v>ITAMATI</v>
          </cell>
          <cell r="D17">
            <v>45</v>
          </cell>
          <cell r="E17">
            <v>47</v>
          </cell>
        </row>
        <row r="18">
          <cell r="C18" t="str">
            <v>JAGATSINGHPUR</v>
          </cell>
          <cell r="D18">
            <v>45</v>
          </cell>
          <cell r="E18">
            <v>47</v>
          </cell>
        </row>
        <row r="19">
          <cell r="C19" t="str">
            <v>JALESWAR</v>
          </cell>
          <cell r="D19">
            <v>69</v>
          </cell>
          <cell r="E19">
            <v>72</v>
          </cell>
        </row>
        <row r="20">
          <cell r="C20" t="str">
            <v>JATNI</v>
          </cell>
          <cell r="D20">
            <v>45</v>
          </cell>
          <cell r="E20">
            <v>47</v>
          </cell>
        </row>
        <row r="21">
          <cell r="C21" t="str">
            <v>KAMAKHYANAGAR</v>
          </cell>
          <cell r="D21">
            <v>45</v>
          </cell>
          <cell r="E21">
            <v>47</v>
          </cell>
        </row>
        <row r="22">
          <cell r="C22" t="str">
            <v>KARANJIA</v>
          </cell>
          <cell r="D22">
            <v>75</v>
          </cell>
          <cell r="E22">
            <v>79</v>
          </cell>
        </row>
        <row r="23">
          <cell r="C23" t="str">
            <v>KENDRAPARA</v>
          </cell>
          <cell r="D23">
            <v>45</v>
          </cell>
          <cell r="E23">
            <v>47</v>
          </cell>
        </row>
        <row r="24">
          <cell r="C24" t="str">
            <v>KEONJHAR</v>
          </cell>
          <cell r="D24">
            <v>64</v>
          </cell>
          <cell r="E24">
            <v>67</v>
          </cell>
        </row>
        <row r="25">
          <cell r="C25" t="str">
            <v>KHURDA</v>
          </cell>
          <cell r="D25">
            <v>45</v>
          </cell>
          <cell r="E25">
            <v>47</v>
          </cell>
        </row>
        <row r="26">
          <cell r="C26" t="str">
            <v>KUAKHIA</v>
          </cell>
          <cell r="D26">
            <v>45</v>
          </cell>
          <cell r="E26">
            <v>47</v>
          </cell>
        </row>
        <row r="27">
          <cell r="C27" t="str">
            <v>NAYAGARH</v>
          </cell>
          <cell r="D27">
            <v>45</v>
          </cell>
          <cell r="E27">
            <v>47</v>
          </cell>
        </row>
        <row r="28">
          <cell r="C28" t="str">
            <v>NAYAHATA</v>
          </cell>
          <cell r="D28">
            <v>52</v>
          </cell>
          <cell r="E28">
            <v>55</v>
          </cell>
        </row>
        <row r="29">
          <cell r="C29" t="str">
            <v>NILAGIRI</v>
          </cell>
          <cell r="D29">
            <v>62</v>
          </cell>
          <cell r="E29">
            <v>65</v>
          </cell>
        </row>
        <row r="30">
          <cell r="C30" t="str">
            <v>NIMAPARA</v>
          </cell>
          <cell r="D30">
            <v>45</v>
          </cell>
          <cell r="E30">
            <v>47</v>
          </cell>
        </row>
        <row r="31">
          <cell r="C31" t="str">
            <v>PARADEEP</v>
          </cell>
          <cell r="D31">
            <v>45</v>
          </cell>
          <cell r="E31">
            <v>47</v>
          </cell>
        </row>
        <row r="32">
          <cell r="C32" t="str">
            <v>PATTAMUNDAI</v>
          </cell>
          <cell r="D32">
            <v>45</v>
          </cell>
          <cell r="E32">
            <v>47</v>
          </cell>
        </row>
        <row r="33">
          <cell r="C33" t="str">
            <v>RAHAMA</v>
          </cell>
          <cell r="D33">
            <v>45</v>
          </cell>
          <cell r="E33">
            <v>47</v>
          </cell>
        </row>
        <row r="34">
          <cell r="C34" t="str">
            <v>SAKHIGOPAL</v>
          </cell>
          <cell r="D34">
            <v>45</v>
          </cell>
          <cell r="E34">
            <v>47</v>
          </cell>
        </row>
        <row r="35">
          <cell r="C35" t="str">
            <v>SALIPUR</v>
          </cell>
          <cell r="D35">
            <v>45</v>
          </cell>
          <cell r="E35">
            <v>47</v>
          </cell>
        </row>
        <row r="36">
          <cell r="C36" t="str">
            <v>TALCHER</v>
          </cell>
          <cell r="D36">
            <v>45</v>
          </cell>
          <cell r="E36">
            <v>47</v>
          </cell>
        </row>
        <row r="37">
          <cell r="C37" t="str">
            <v>THARMAL</v>
          </cell>
          <cell r="D37">
            <v>45</v>
          </cell>
          <cell r="E37">
            <v>47</v>
          </cell>
        </row>
        <row r="38">
          <cell r="C38" t="str">
            <v>TULSIPUR</v>
          </cell>
          <cell r="D38">
            <v>45</v>
          </cell>
          <cell r="E38">
            <v>47</v>
          </cell>
        </row>
        <row r="39">
          <cell r="C39" t="str">
            <v>JAJPUR TOWN</v>
          </cell>
          <cell r="D39">
            <v>52</v>
          </cell>
          <cell r="E39">
            <v>55</v>
          </cell>
        </row>
        <row r="40">
          <cell r="C40" t="str">
            <v>BALASORE</v>
          </cell>
          <cell r="D40">
            <v>58</v>
          </cell>
          <cell r="E40">
            <v>61</v>
          </cell>
        </row>
        <row r="41">
          <cell r="C41" t="str">
            <v>CHARICHHAKA</v>
          </cell>
          <cell r="D41">
            <v>56</v>
          </cell>
          <cell r="E41">
            <v>59</v>
          </cell>
        </row>
        <row r="42">
          <cell r="C42" t="str">
            <v xml:space="preserve">PADAMPUR </v>
          </cell>
          <cell r="D42">
            <v>66</v>
          </cell>
          <cell r="E42">
            <v>69</v>
          </cell>
        </row>
        <row r="43">
          <cell r="C43" t="str">
            <v>BARIPADA</v>
          </cell>
          <cell r="D43">
            <v>69</v>
          </cell>
          <cell r="E43">
            <v>72</v>
          </cell>
        </row>
        <row r="44">
          <cell r="C44" t="str">
            <v>BHADRAK</v>
          </cell>
          <cell r="D44">
            <v>45</v>
          </cell>
          <cell r="E44">
            <v>47</v>
          </cell>
        </row>
        <row r="45">
          <cell r="C45" t="str">
            <v>ROURKELA</v>
          </cell>
          <cell r="D45">
            <v>69</v>
          </cell>
          <cell r="E45">
            <v>72</v>
          </cell>
        </row>
        <row r="46">
          <cell r="C46" t="str">
            <v>PATNAGARH</v>
          </cell>
          <cell r="D46">
            <v>132</v>
          </cell>
          <cell r="E46">
            <v>139</v>
          </cell>
        </row>
        <row r="47">
          <cell r="C47" t="str">
            <v>KANTABANJI</v>
          </cell>
          <cell r="D47">
            <v>99</v>
          </cell>
          <cell r="E47">
            <v>104</v>
          </cell>
        </row>
        <row r="48">
          <cell r="C48" t="str">
            <v>MACHHIPADA</v>
          </cell>
          <cell r="D48">
            <v>45</v>
          </cell>
          <cell r="E48">
            <v>47</v>
          </cell>
        </row>
        <row r="49">
          <cell r="C49" t="str">
            <v xml:space="preserve">ANANTPUR </v>
          </cell>
          <cell r="D49">
            <v>45</v>
          </cell>
          <cell r="E49">
            <v>47</v>
          </cell>
        </row>
        <row r="50">
          <cell r="C50" t="str">
            <v>BORIGUMA</v>
          </cell>
          <cell r="D50">
            <v>99</v>
          </cell>
          <cell r="E50">
            <v>104</v>
          </cell>
        </row>
        <row r="51">
          <cell r="C51" t="str">
            <v>ANGUL</v>
          </cell>
          <cell r="D51">
            <v>50</v>
          </cell>
          <cell r="E51">
            <v>53</v>
          </cell>
        </row>
        <row r="52">
          <cell r="C52" t="str">
            <v>BAGURAI</v>
          </cell>
          <cell r="D52">
            <v>50</v>
          </cell>
          <cell r="E52">
            <v>53</v>
          </cell>
        </row>
        <row r="53">
          <cell r="C53" t="str">
            <v>BETANATI</v>
          </cell>
          <cell r="D53">
            <v>75</v>
          </cell>
          <cell r="E53">
            <v>79</v>
          </cell>
        </row>
        <row r="54">
          <cell r="C54" t="str">
            <v>TIRTOL</v>
          </cell>
          <cell r="D54">
            <v>45</v>
          </cell>
          <cell r="E54">
            <v>47</v>
          </cell>
        </row>
        <row r="55">
          <cell r="C55" t="str">
            <v>AMBERI</v>
          </cell>
          <cell r="D55">
            <v>52</v>
          </cell>
          <cell r="E55">
            <v>55</v>
          </cell>
        </row>
        <row r="56">
          <cell r="C56" t="str">
            <v>KABISURYANAGAR</v>
          </cell>
          <cell r="D56">
            <v>70</v>
          </cell>
          <cell r="E56">
            <v>74</v>
          </cell>
        </row>
        <row r="57">
          <cell r="C57" t="str">
            <v>GHANTESWAR</v>
          </cell>
          <cell r="D57">
            <v>52</v>
          </cell>
          <cell r="E57">
            <v>55</v>
          </cell>
        </row>
        <row r="58">
          <cell r="C58" t="str">
            <v>PURI</v>
          </cell>
          <cell r="D58">
            <v>45</v>
          </cell>
          <cell r="E58">
            <v>47</v>
          </cell>
        </row>
        <row r="59">
          <cell r="C59" t="str">
            <v>DIGAPAHANDI</v>
          </cell>
          <cell r="D59">
            <v>65</v>
          </cell>
          <cell r="E59">
            <v>68</v>
          </cell>
        </row>
        <row r="60">
          <cell r="C60" t="str">
            <v>SIKO</v>
          </cell>
          <cell r="D60">
            <v>55</v>
          </cell>
          <cell r="E60">
            <v>58</v>
          </cell>
        </row>
        <row r="61">
          <cell r="C61" t="str">
            <v>SORO</v>
          </cell>
          <cell r="D61">
            <v>55</v>
          </cell>
          <cell r="E61">
            <v>58</v>
          </cell>
        </row>
        <row r="62">
          <cell r="C62" t="str">
            <v>JAJPUR ROAD</v>
          </cell>
          <cell r="D62">
            <v>52</v>
          </cell>
          <cell r="E62">
            <v>55</v>
          </cell>
        </row>
        <row r="63">
          <cell r="C63" t="str">
            <v>SIMILIA</v>
          </cell>
          <cell r="D63">
            <v>45</v>
          </cell>
          <cell r="E63">
            <v>47</v>
          </cell>
        </row>
        <row r="64">
          <cell r="C64" t="str">
            <v>CHANDIKHOL</v>
          </cell>
          <cell r="D64">
            <v>45</v>
          </cell>
          <cell r="E64">
            <v>47</v>
          </cell>
        </row>
        <row r="65">
          <cell r="C65" t="str">
            <v>JHARSUGUDA</v>
          </cell>
          <cell r="D65">
            <v>69</v>
          </cell>
          <cell r="E65">
            <v>72</v>
          </cell>
        </row>
        <row r="66">
          <cell r="C66" t="str">
            <v>KHALARI</v>
          </cell>
          <cell r="D66">
            <v>45</v>
          </cell>
          <cell r="E66">
            <v>47</v>
          </cell>
        </row>
        <row r="67">
          <cell r="C67" t="str">
            <v>POLASARA</v>
          </cell>
          <cell r="D67">
            <v>75</v>
          </cell>
          <cell r="E67">
            <v>79</v>
          </cell>
        </row>
        <row r="68">
          <cell r="C68" t="str">
            <v>CHIKITI</v>
          </cell>
          <cell r="D68">
            <v>65</v>
          </cell>
          <cell r="E68">
            <v>68</v>
          </cell>
        </row>
        <row r="69">
          <cell r="C69" t="str">
            <v>BALUGAON</v>
          </cell>
          <cell r="D69">
            <v>55</v>
          </cell>
          <cell r="E69">
            <v>58</v>
          </cell>
        </row>
        <row r="70">
          <cell r="C70" t="str">
            <v>CHOUDWAR</v>
          </cell>
          <cell r="D70">
            <v>45</v>
          </cell>
          <cell r="E70">
            <v>47</v>
          </cell>
        </row>
        <row r="71">
          <cell r="C71" t="str">
            <v>RAIRANGPUR</v>
          </cell>
          <cell r="D71">
            <v>95</v>
          </cell>
          <cell r="E71">
            <v>100</v>
          </cell>
        </row>
        <row r="72">
          <cell r="C72" t="str">
            <v>CHHATIA</v>
          </cell>
          <cell r="D72">
            <v>45</v>
          </cell>
          <cell r="E72">
            <v>47</v>
          </cell>
        </row>
        <row r="73">
          <cell r="C73" t="str">
            <v>PURUSOTTAMPUR</v>
          </cell>
          <cell r="D73">
            <v>65</v>
          </cell>
          <cell r="E73">
            <v>68</v>
          </cell>
        </row>
        <row r="74">
          <cell r="C74" t="str">
            <v>DIGI ANDARAI</v>
          </cell>
          <cell r="D74">
            <v>55</v>
          </cell>
          <cell r="E74">
            <v>58</v>
          </cell>
        </row>
        <row r="75">
          <cell r="C75" t="str">
            <v>JEYPORE</v>
          </cell>
          <cell r="D75">
            <v>85</v>
          </cell>
          <cell r="E75">
            <v>89</v>
          </cell>
        </row>
        <row r="76">
          <cell r="C76" t="str">
            <v>BALARAMPUR</v>
          </cell>
          <cell r="D76">
            <v>0</v>
          </cell>
          <cell r="E76">
            <v>47</v>
          </cell>
        </row>
        <row r="77">
          <cell r="C77" t="str">
            <v>GUDIA KATENI</v>
          </cell>
          <cell r="D77">
            <v>0</v>
          </cell>
          <cell r="E77">
            <v>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3" workbookViewId="0">
      <selection activeCell="P25" sqref="P25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6" style="1" bestFit="1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5.42578125" style="1" bestFit="1" customWidth="1"/>
    <col min="9" max="9" width="6.85546875" style="1" bestFit="1" customWidth="1"/>
    <col min="10" max="10" width="5.5703125" style="2" bestFit="1" customWidth="1"/>
    <col min="11" max="11" width="6.7109375" style="2" customWidth="1"/>
    <col min="12" max="12" width="7.140625" style="2" bestFit="1" customWidth="1"/>
    <col min="13" max="13" width="6.42578125" style="2" bestFit="1" customWidth="1"/>
    <col min="14" max="14" width="8.5703125" style="2" customWidth="1"/>
    <col min="15" max="15" width="20.5703125" style="1" bestFit="1" customWidth="1"/>
    <col min="16" max="16384" width="9.140625" style="1"/>
  </cols>
  <sheetData>
    <row r="1" spans="1:16" ht="90" customHeight="1" thickBot="1">
      <c r="A1" s="44"/>
      <c r="B1" s="45"/>
      <c r="C1" s="45"/>
      <c r="D1" s="45"/>
      <c r="E1" s="45"/>
      <c r="F1" s="45"/>
      <c r="G1" s="40" t="s">
        <v>0</v>
      </c>
      <c r="H1" s="40"/>
      <c r="I1" s="40"/>
      <c r="J1" s="40"/>
      <c r="K1" s="40"/>
      <c r="L1" s="40"/>
      <c r="M1" s="40"/>
      <c r="N1" s="41"/>
    </row>
    <row r="2" spans="1:16" ht="71.25" customHeight="1" thickBot="1">
      <c r="A2" s="46" t="s">
        <v>14</v>
      </c>
      <c r="B2" s="47"/>
      <c r="C2" s="47"/>
      <c r="D2" s="47"/>
      <c r="E2" s="47"/>
      <c r="F2" s="47"/>
      <c r="G2" s="42" t="s">
        <v>74</v>
      </c>
      <c r="H2" s="42"/>
      <c r="I2" s="42"/>
      <c r="J2" s="42"/>
      <c r="K2" s="42"/>
      <c r="L2" s="42"/>
      <c r="M2" s="42"/>
      <c r="N2" s="43"/>
      <c r="P2" s="1" t="s">
        <v>73</v>
      </c>
    </row>
    <row r="3" spans="1:16" s="13" customFormat="1" ht="36" customHeight="1" thickBot="1">
      <c r="A3" s="27" t="s">
        <v>7</v>
      </c>
      <c r="B3" s="28" t="s">
        <v>8</v>
      </c>
      <c r="C3" s="28" t="s">
        <v>9</v>
      </c>
      <c r="D3" s="28" t="s">
        <v>15</v>
      </c>
      <c r="E3" s="28" t="s">
        <v>10</v>
      </c>
      <c r="F3" s="29" t="s">
        <v>11</v>
      </c>
      <c r="G3" s="28" t="s">
        <v>71</v>
      </c>
      <c r="H3" s="28" t="s">
        <v>67</v>
      </c>
      <c r="I3" s="28" t="s">
        <v>68</v>
      </c>
      <c r="J3" s="30" t="s">
        <v>69</v>
      </c>
      <c r="K3" s="30" t="s">
        <v>70</v>
      </c>
      <c r="L3" s="30" t="s">
        <v>13</v>
      </c>
      <c r="M3" s="30" t="s">
        <v>16</v>
      </c>
      <c r="N3" s="31" t="s">
        <v>17</v>
      </c>
      <c r="O3" s="14" t="s">
        <v>18</v>
      </c>
    </row>
    <row r="4" spans="1:16" s="4" customFormat="1" ht="15" customHeight="1">
      <c r="A4" s="23">
        <v>1</v>
      </c>
      <c r="B4" s="24" t="s">
        <v>25</v>
      </c>
      <c r="C4" s="24" t="s">
        <v>26</v>
      </c>
      <c r="D4" s="24" t="s">
        <v>27</v>
      </c>
      <c r="E4" s="24" t="s">
        <v>12</v>
      </c>
      <c r="F4" s="24" t="s">
        <v>3</v>
      </c>
      <c r="G4" s="24">
        <v>60</v>
      </c>
      <c r="H4" s="24">
        <v>46</v>
      </c>
      <c r="I4" s="24">
        <v>14</v>
      </c>
      <c r="J4" s="25">
        <f>VLOOKUP(F4,'[1]N M INTERNATIONAL'!$C$3:$E$81,3,FALSE)</f>
        <v>47</v>
      </c>
      <c r="K4" s="25">
        <f>J4-20</f>
        <v>27</v>
      </c>
      <c r="L4" s="25">
        <f>G4*10</f>
        <v>600</v>
      </c>
      <c r="M4" s="25">
        <v>20</v>
      </c>
      <c r="N4" s="26">
        <f>H4*J4+I4*K4+L4+M4</f>
        <v>3160</v>
      </c>
      <c r="O4" s="15" t="s">
        <v>19</v>
      </c>
    </row>
    <row r="5" spans="1:16" s="4" customFormat="1" ht="15" customHeight="1">
      <c r="A5" s="16">
        <f>A4+1</f>
        <v>2</v>
      </c>
      <c r="B5" s="6" t="s">
        <v>28</v>
      </c>
      <c r="C5" s="6" t="s">
        <v>29</v>
      </c>
      <c r="D5" s="11" t="s">
        <v>30</v>
      </c>
      <c r="E5" s="6" t="s">
        <v>12</v>
      </c>
      <c r="F5" s="6" t="s">
        <v>2</v>
      </c>
      <c r="G5" s="6">
        <v>25</v>
      </c>
      <c r="H5" s="6">
        <v>25</v>
      </c>
      <c r="I5" s="6"/>
      <c r="J5" s="7">
        <f>VLOOKUP(F5,'[1]N M INTERNATIONAL'!$C$3:$E$81,3,FALSE)</f>
        <v>47</v>
      </c>
      <c r="K5" s="7">
        <f t="shared" ref="K5:K18" si="0">J5-20</f>
        <v>27</v>
      </c>
      <c r="L5" s="7">
        <f t="shared" ref="L5:L18" si="1">G5*10</f>
        <v>250</v>
      </c>
      <c r="M5" s="7">
        <v>20</v>
      </c>
      <c r="N5" s="17">
        <f t="shared" ref="N5:N18" si="2">H5*J5+I5*K5+L5+M5</f>
        <v>1445</v>
      </c>
      <c r="O5" s="15" t="s">
        <v>20</v>
      </c>
    </row>
    <row r="6" spans="1:16" s="4" customFormat="1" ht="15" customHeight="1">
      <c r="A6" s="16">
        <f t="shared" ref="A6:A18" si="3">A5+1</f>
        <v>3</v>
      </c>
      <c r="B6" s="6" t="s">
        <v>28</v>
      </c>
      <c r="C6" s="6" t="s">
        <v>31</v>
      </c>
      <c r="D6" s="11" t="s">
        <v>32</v>
      </c>
      <c r="E6" s="6" t="s">
        <v>12</v>
      </c>
      <c r="F6" s="6" t="s">
        <v>33</v>
      </c>
      <c r="G6" s="6">
        <v>56</v>
      </c>
      <c r="H6" s="6">
        <v>47</v>
      </c>
      <c r="I6" s="6">
        <v>9</v>
      </c>
      <c r="J6" s="7">
        <f>VLOOKUP(F6,'[1]N M INTERNATIONAL'!$C$3:$E$81,3,FALSE)</f>
        <v>47</v>
      </c>
      <c r="K6" s="7">
        <f t="shared" si="0"/>
        <v>27</v>
      </c>
      <c r="L6" s="7">
        <f t="shared" si="1"/>
        <v>560</v>
      </c>
      <c r="M6" s="7">
        <v>20</v>
      </c>
      <c r="N6" s="17">
        <f t="shared" si="2"/>
        <v>3032</v>
      </c>
      <c r="O6" s="15" t="s">
        <v>21</v>
      </c>
    </row>
    <row r="7" spans="1:16" s="4" customFormat="1" ht="15" customHeight="1">
      <c r="A7" s="16">
        <f t="shared" si="3"/>
        <v>4</v>
      </c>
      <c r="B7" s="6" t="s">
        <v>34</v>
      </c>
      <c r="C7" s="6" t="s">
        <v>35</v>
      </c>
      <c r="D7" s="12">
        <v>2131</v>
      </c>
      <c r="E7" s="6" t="s">
        <v>12</v>
      </c>
      <c r="F7" s="6" t="s">
        <v>36</v>
      </c>
      <c r="G7" s="6">
        <v>25</v>
      </c>
      <c r="H7" s="6">
        <v>22</v>
      </c>
      <c r="I7" s="6">
        <v>3</v>
      </c>
      <c r="J7" s="7">
        <f>VLOOKUP(F7,'[1]N M INTERNATIONAL'!$C$3:$E$81,3,FALSE)</f>
        <v>79</v>
      </c>
      <c r="K7" s="7">
        <f t="shared" si="0"/>
        <v>59</v>
      </c>
      <c r="L7" s="7">
        <f t="shared" si="1"/>
        <v>250</v>
      </c>
      <c r="M7" s="7">
        <v>20</v>
      </c>
      <c r="N7" s="17">
        <f t="shared" si="2"/>
        <v>2185</v>
      </c>
      <c r="O7" s="15" t="s">
        <v>37</v>
      </c>
    </row>
    <row r="8" spans="1:16" s="4" customFormat="1" ht="15" customHeight="1">
      <c r="A8" s="16">
        <f t="shared" si="3"/>
        <v>5</v>
      </c>
      <c r="B8" s="6" t="s">
        <v>28</v>
      </c>
      <c r="C8" s="6" t="s">
        <v>38</v>
      </c>
      <c r="D8" s="11" t="s">
        <v>39</v>
      </c>
      <c r="E8" s="6" t="s">
        <v>12</v>
      </c>
      <c r="F8" s="6" t="s">
        <v>2</v>
      </c>
      <c r="G8" s="6">
        <v>12</v>
      </c>
      <c r="H8" s="6">
        <v>6</v>
      </c>
      <c r="I8" s="6">
        <v>6</v>
      </c>
      <c r="J8" s="7">
        <f>VLOOKUP(F8,'[1]N M INTERNATIONAL'!$C$3:$E$81,3,FALSE)</f>
        <v>47</v>
      </c>
      <c r="K8" s="7">
        <f t="shared" si="0"/>
        <v>27</v>
      </c>
      <c r="L8" s="7">
        <f t="shared" si="1"/>
        <v>120</v>
      </c>
      <c r="M8" s="7">
        <v>20</v>
      </c>
      <c r="N8" s="17">
        <f t="shared" si="2"/>
        <v>584</v>
      </c>
      <c r="O8" s="15" t="s">
        <v>20</v>
      </c>
    </row>
    <row r="9" spans="1:16" s="4" customFormat="1" ht="15" customHeight="1">
      <c r="A9" s="16">
        <f t="shared" si="3"/>
        <v>6</v>
      </c>
      <c r="B9" s="6" t="s">
        <v>28</v>
      </c>
      <c r="C9" s="6" t="s">
        <v>40</v>
      </c>
      <c r="D9" s="11" t="s">
        <v>41</v>
      </c>
      <c r="E9" s="6" t="s">
        <v>12</v>
      </c>
      <c r="F9" s="6" t="s">
        <v>4</v>
      </c>
      <c r="G9" s="6">
        <v>61</v>
      </c>
      <c r="H9" s="6">
        <v>52</v>
      </c>
      <c r="I9" s="6">
        <v>9</v>
      </c>
      <c r="J9" s="7">
        <f>VLOOKUP(F9,'[1]N M INTERNATIONAL'!$C$3:$E$81,3,FALSE)</f>
        <v>72</v>
      </c>
      <c r="K9" s="7">
        <f t="shared" si="0"/>
        <v>52</v>
      </c>
      <c r="L9" s="7">
        <f t="shared" si="1"/>
        <v>610</v>
      </c>
      <c r="M9" s="7">
        <v>20</v>
      </c>
      <c r="N9" s="17">
        <f t="shared" si="2"/>
        <v>4842</v>
      </c>
      <c r="O9" s="15" t="s">
        <v>23</v>
      </c>
    </row>
    <row r="10" spans="1:16" s="4" customFormat="1" ht="15" customHeight="1">
      <c r="A10" s="16">
        <f t="shared" si="3"/>
        <v>7</v>
      </c>
      <c r="B10" s="6" t="s">
        <v>28</v>
      </c>
      <c r="C10" s="6" t="s">
        <v>42</v>
      </c>
      <c r="D10" s="11" t="s">
        <v>43</v>
      </c>
      <c r="E10" s="6" t="s">
        <v>12</v>
      </c>
      <c r="F10" s="6" t="s">
        <v>6</v>
      </c>
      <c r="G10" s="6">
        <v>16</v>
      </c>
      <c r="H10" s="6">
        <v>11</v>
      </c>
      <c r="I10" s="6">
        <v>5</v>
      </c>
      <c r="J10" s="7">
        <f>VLOOKUP(F10,'[1]N M INTERNATIONAL'!$C$3:$E$81,3,FALSE)</f>
        <v>72</v>
      </c>
      <c r="K10" s="7">
        <f t="shared" si="0"/>
        <v>52</v>
      </c>
      <c r="L10" s="7">
        <f t="shared" si="1"/>
        <v>160</v>
      </c>
      <c r="M10" s="7">
        <v>20</v>
      </c>
      <c r="N10" s="17">
        <f t="shared" si="2"/>
        <v>1232</v>
      </c>
      <c r="O10" s="15" t="s">
        <v>22</v>
      </c>
    </row>
    <row r="11" spans="1:16" s="4" customFormat="1" ht="15" customHeight="1">
      <c r="A11" s="16">
        <f t="shared" si="3"/>
        <v>8</v>
      </c>
      <c r="B11" s="6" t="s">
        <v>44</v>
      </c>
      <c r="C11" s="6" t="s">
        <v>45</v>
      </c>
      <c r="D11" s="11" t="s">
        <v>46</v>
      </c>
      <c r="E11" s="6" t="s">
        <v>12</v>
      </c>
      <c r="F11" s="6" t="s">
        <v>47</v>
      </c>
      <c r="G11" s="6">
        <v>28</v>
      </c>
      <c r="H11" s="6">
        <v>21</v>
      </c>
      <c r="I11" s="6">
        <v>7</v>
      </c>
      <c r="J11" s="7">
        <f>VLOOKUP(F11,'[1]N M INTERNATIONAL'!$C$3:$E$81,3,FALSE)</f>
        <v>58</v>
      </c>
      <c r="K11" s="7">
        <f t="shared" si="0"/>
        <v>38</v>
      </c>
      <c r="L11" s="7">
        <f t="shared" si="1"/>
        <v>280</v>
      </c>
      <c r="M11" s="7">
        <v>20</v>
      </c>
      <c r="N11" s="17">
        <f t="shared" si="2"/>
        <v>1784</v>
      </c>
      <c r="O11" s="15" t="s">
        <v>48</v>
      </c>
    </row>
    <row r="12" spans="1:16" s="4" customFormat="1" ht="15" customHeight="1">
      <c r="A12" s="16">
        <f t="shared" si="3"/>
        <v>9</v>
      </c>
      <c r="B12" s="6" t="s">
        <v>49</v>
      </c>
      <c r="C12" s="6" t="s">
        <v>50</v>
      </c>
      <c r="D12" s="11" t="s">
        <v>51</v>
      </c>
      <c r="E12" s="6" t="s">
        <v>12</v>
      </c>
      <c r="F12" s="6" t="s">
        <v>47</v>
      </c>
      <c r="G12" s="6">
        <v>17</v>
      </c>
      <c r="H12" s="6">
        <v>11</v>
      </c>
      <c r="I12" s="6">
        <v>6</v>
      </c>
      <c r="J12" s="7">
        <f>VLOOKUP(F12,'[1]N M INTERNATIONAL'!$C$3:$E$81,3,FALSE)</f>
        <v>58</v>
      </c>
      <c r="K12" s="7">
        <f t="shared" si="0"/>
        <v>38</v>
      </c>
      <c r="L12" s="7">
        <f t="shared" si="1"/>
        <v>170</v>
      </c>
      <c r="M12" s="7">
        <v>20</v>
      </c>
      <c r="N12" s="17">
        <f t="shared" si="2"/>
        <v>1056</v>
      </c>
      <c r="O12" s="15" t="s">
        <v>48</v>
      </c>
    </row>
    <row r="13" spans="1:16" s="4" customFormat="1" ht="15" customHeight="1">
      <c r="A13" s="16">
        <f t="shared" si="3"/>
        <v>10</v>
      </c>
      <c r="B13" s="6" t="s">
        <v>52</v>
      </c>
      <c r="C13" s="6" t="s">
        <v>53</v>
      </c>
      <c r="D13" s="11" t="s">
        <v>54</v>
      </c>
      <c r="E13" s="6" t="s">
        <v>12</v>
      </c>
      <c r="F13" s="6" t="s">
        <v>6</v>
      </c>
      <c r="G13" s="6">
        <v>25</v>
      </c>
      <c r="H13" s="6">
        <v>20</v>
      </c>
      <c r="I13" s="6">
        <v>5</v>
      </c>
      <c r="J13" s="7">
        <f>VLOOKUP(F13,'[1]N M INTERNATIONAL'!$C$3:$E$81,3,FALSE)</f>
        <v>72</v>
      </c>
      <c r="K13" s="7">
        <f t="shared" si="0"/>
        <v>52</v>
      </c>
      <c r="L13" s="7">
        <f t="shared" si="1"/>
        <v>250</v>
      </c>
      <c r="M13" s="7">
        <v>20</v>
      </c>
      <c r="N13" s="17">
        <f t="shared" si="2"/>
        <v>1970</v>
      </c>
      <c r="O13" s="15" t="s">
        <v>22</v>
      </c>
    </row>
    <row r="14" spans="1:16" s="4" customFormat="1" ht="15" customHeight="1">
      <c r="A14" s="16">
        <f t="shared" si="3"/>
        <v>11</v>
      </c>
      <c r="B14" s="6" t="s">
        <v>52</v>
      </c>
      <c r="C14" s="6" t="s">
        <v>55</v>
      </c>
      <c r="D14" s="6" t="s">
        <v>56</v>
      </c>
      <c r="E14" s="6" t="s">
        <v>12</v>
      </c>
      <c r="F14" s="6" t="s">
        <v>36</v>
      </c>
      <c r="G14" s="6">
        <v>86</v>
      </c>
      <c r="H14" s="6">
        <v>76</v>
      </c>
      <c r="I14" s="6">
        <v>10</v>
      </c>
      <c r="J14" s="7">
        <f>VLOOKUP(F14,'[1]N M INTERNATIONAL'!$C$3:$E$81,3,FALSE)</f>
        <v>79</v>
      </c>
      <c r="K14" s="7">
        <f t="shared" si="0"/>
        <v>59</v>
      </c>
      <c r="L14" s="7">
        <f t="shared" si="1"/>
        <v>860</v>
      </c>
      <c r="M14" s="7">
        <v>20</v>
      </c>
      <c r="N14" s="17">
        <f t="shared" si="2"/>
        <v>7474</v>
      </c>
      <c r="O14" s="15" t="s">
        <v>37</v>
      </c>
    </row>
    <row r="15" spans="1:16" s="4" customFormat="1" ht="15" customHeight="1">
      <c r="A15" s="16">
        <f t="shared" si="3"/>
        <v>12</v>
      </c>
      <c r="B15" s="6" t="s">
        <v>57</v>
      </c>
      <c r="C15" s="6" t="s">
        <v>58</v>
      </c>
      <c r="D15" s="6" t="s">
        <v>59</v>
      </c>
      <c r="E15" s="6" t="s">
        <v>12</v>
      </c>
      <c r="F15" s="6" t="s">
        <v>2</v>
      </c>
      <c r="G15" s="6">
        <v>94</v>
      </c>
      <c r="H15" s="6">
        <v>82</v>
      </c>
      <c r="I15" s="6">
        <v>12</v>
      </c>
      <c r="J15" s="7">
        <f>VLOOKUP(F15,'[1]N M INTERNATIONAL'!$C$3:$E$81,3,FALSE)</f>
        <v>47</v>
      </c>
      <c r="K15" s="7">
        <f t="shared" si="0"/>
        <v>27</v>
      </c>
      <c r="L15" s="7">
        <f t="shared" si="1"/>
        <v>940</v>
      </c>
      <c r="M15" s="7">
        <v>20</v>
      </c>
      <c r="N15" s="17">
        <f t="shared" si="2"/>
        <v>5138</v>
      </c>
      <c r="O15" s="15" t="s">
        <v>20</v>
      </c>
    </row>
    <row r="16" spans="1:16" s="4" customFormat="1" ht="15" customHeight="1">
      <c r="A16" s="16">
        <f t="shared" si="3"/>
        <v>13</v>
      </c>
      <c r="B16" s="6" t="s">
        <v>57</v>
      </c>
      <c r="C16" s="6" t="s">
        <v>60</v>
      </c>
      <c r="D16" s="6" t="s">
        <v>61</v>
      </c>
      <c r="E16" s="6" t="s">
        <v>12</v>
      </c>
      <c r="F16" s="6" t="s">
        <v>3</v>
      </c>
      <c r="G16" s="6">
        <v>45</v>
      </c>
      <c r="H16" s="6">
        <v>38</v>
      </c>
      <c r="I16" s="6">
        <v>7</v>
      </c>
      <c r="J16" s="7">
        <f>VLOOKUP(F16,'[1]N M INTERNATIONAL'!$C$3:$E$81,3,FALSE)</f>
        <v>47</v>
      </c>
      <c r="K16" s="7">
        <f t="shared" si="0"/>
        <v>27</v>
      </c>
      <c r="L16" s="7">
        <f t="shared" si="1"/>
        <v>450</v>
      </c>
      <c r="M16" s="7">
        <v>20</v>
      </c>
      <c r="N16" s="17">
        <f t="shared" si="2"/>
        <v>2445</v>
      </c>
      <c r="O16" s="15" t="s">
        <v>19</v>
      </c>
    </row>
    <row r="17" spans="1:15" s="4" customFormat="1" ht="15" customHeight="1">
      <c r="A17" s="16">
        <f t="shared" si="3"/>
        <v>14</v>
      </c>
      <c r="B17" s="6" t="s">
        <v>57</v>
      </c>
      <c r="C17" s="6" t="s">
        <v>62</v>
      </c>
      <c r="D17" s="6" t="s">
        <v>63</v>
      </c>
      <c r="E17" s="6" t="s">
        <v>12</v>
      </c>
      <c r="F17" s="6" t="s">
        <v>5</v>
      </c>
      <c r="G17" s="6">
        <v>56</v>
      </c>
      <c r="H17" s="6">
        <v>49</v>
      </c>
      <c r="I17" s="6">
        <v>7</v>
      </c>
      <c r="J17" s="7">
        <f>VLOOKUP(F17,'[1]N M INTERNATIONAL'!$C$3:$E$81,3,FALSE)</f>
        <v>47</v>
      </c>
      <c r="K17" s="7">
        <f t="shared" si="0"/>
        <v>27</v>
      </c>
      <c r="L17" s="7">
        <f t="shared" si="1"/>
        <v>560</v>
      </c>
      <c r="M17" s="7">
        <v>20</v>
      </c>
      <c r="N17" s="17">
        <f t="shared" si="2"/>
        <v>3072</v>
      </c>
      <c r="O17" s="15" t="s">
        <v>21</v>
      </c>
    </row>
    <row r="18" spans="1:15" s="4" customFormat="1" ht="15" customHeight="1">
      <c r="A18" s="16">
        <f t="shared" si="3"/>
        <v>15</v>
      </c>
      <c r="B18" s="6" t="s">
        <v>64</v>
      </c>
      <c r="C18" s="6" t="s">
        <v>65</v>
      </c>
      <c r="D18" s="6" t="s">
        <v>66</v>
      </c>
      <c r="E18" s="6" t="s">
        <v>12</v>
      </c>
      <c r="F18" s="6" t="s">
        <v>4</v>
      </c>
      <c r="G18" s="6">
        <v>30</v>
      </c>
      <c r="H18" s="6">
        <v>20</v>
      </c>
      <c r="I18" s="6">
        <v>10</v>
      </c>
      <c r="J18" s="7">
        <f>VLOOKUP(F18,'[1]N M INTERNATIONAL'!$C$3:$E$81,3,FALSE)</f>
        <v>72</v>
      </c>
      <c r="K18" s="7">
        <f t="shared" si="0"/>
        <v>52</v>
      </c>
      <c r="L18" s="7">
        <f t="shared" si="1"/>
        <v>300</v>
      </c>
      <c r="M18" s="7">
        <v>20</v>
      </c>
      <c r="N18" s="17">
        <f t="shared" si="2"/>
        <v>2280</v>
      </c>
      <c r="O18" s="15" t="s">
        <v>23</v>
      </c>
    </row>
    <row r="19" spans="1:15" s="4" customFormat="1" ht="15" customHeight="1">
      <c r="A19" s="48" t="s">
        <v>72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18">
        <f>SUM(N4:N18)</f>
        <v>41699</v>
      </c>
      <c r="O19" s="8"/>
    </row>
    <row r="20" spans="1:15" s="4" customFormat="1" ht="15" customHeight="1">
      <c r="A20" s="19"/>
      <c r="B20" s="20"/>
      <c r="C20" s="20"/>
      <c r="D20" s="20"/>
      <c r="E20" s="20"/>
      <c r="F20" s="20"/>
      <c r="G20" s="5">
        <f>SUM(G4:G18)</f>
        <v>636</v>
      </c>
      <c r="H20" s="10"/>
      <c r="I20" s="10"/>
      <c r="J20" s="21"/>
      <c r="K20" s="21"/>
      <c r="L20" s="21"/>
      <c r="M20" s="21"/>
      <c r="N20" s="22"/>
      <c r="O20" s="9"/>
    </row>
    <row r="21" spans="1:15" s="3" customFormat="1" ht="30" customHeight="1">
      <c r="A21" s="32" t="s">
        <v>24</v>
      </c>
      <c r="B21" s="33"/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5"/>
    </row>
    <row r="22" spans="1:15" s="3" customFormat="1" ht="30" customHeight="1" thickBot="1">
      <c r="A22" s="36" t="s">
        <v>1</v>
      </c>
      <c r="B22" s="37"/>
      <c r="C22" s="37"/>
      <c r="D22" s="37"/>
      <c r="E22" s="37"/>
      <c r="F22" s="37"/>
      <c r="G22" s="37"/>
      <c r="H22" s="37"/>
      <c r="I22" s="37"/>
      <c r="J22" s="38"/>
      <c r="K22" s="38"/>
      <c r="L22" s="38"/>
      <c r="M22" s="38"/>
      <c r="N22" s="39"/>
    </row>
  </sheetData>
  <sortState ref="B4:K16">
    <sortCondition ref="B4:B16"/>
    <sortCondition ref="C4:C16"/>
  </sortState>
  <mergeCells count="7">
    <mergeCell ref="A21:N21"/>
    <mergeCell ref="A22:N22"/>
    <mergeCell ref="G1:N1"/>
    <mergeCell ref="G2:N2"/>
    <mergeCell ref="A1:F1"/>
    <mergeCell ref="A2:F2"/>
    <mergeCell ref="A19:M19"/>
  </mergeCells>
  <pageMargins left="0.15748031496062992" right="0.31496062992125984" top="0.78740157480314965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2024-04-08T08:28:40Z</cp:lastPrinted>
  <dcterms:created xsi:type="dcterms:W3CDTF">2024-01-14T07:00:34Z</dcterms:created>
  <dcterms:modified xsi:type="dcterms:W3CDTF">2024-04-08T08:28:41Z</dcterms:modified>
</cp:coreProperties>
</file>