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4"/>
  <c r="K5"/>
  <c r="K6"/>
  <c r="K7"/>
  <c r="K8"/>
  <c r="K9"/>
  <c r="K4"/>
  <c r="J5"/>
  <c r="J6"/>
  <c r="J7"/>
  <c r="J8"/>
  <c r="J9"/>
  <c r="J4"/>
  <c r="I5"/>
  <c r="M5" s="1"/>
  <c r="I6"/>
  <c r="M6" s="1"/>
  <c r="I7"/>
  <c r="M7" s="1"/>
  <c r="I8"/>
  <c r="M8" s="1"/>
  <c r="I9"/>
  <c r="M9" s="1"/>
  <c r="I4"/>
</calcChain>
</file>

<file path=xl/sharedStrings.xml><?xml version="1.0" encoding="utf-8"?>
<sst xmlns="http://schemas.openxmlformats.org/spreadsheetml/2006/main" count="49" uniqueCount="41">
  <si>
    <t>INVOICE
ATC LOGISTICS,,8984191006
GST No:21CHVPB1842D2ZQ</t>
  </si>
  <si>
    <t>DD</t>
  </si>
  <si>
    <t>12/3/2025</t>
  </si>
  <si>
    <t>2132</t>
  </si>
  <si>
    <t>17/3/2025</t>
  </si>
  <si>
    <t>2158</t>
  </si>
  <si>
    <t>14/3/2025</t>
  </si>
  <si>
    <t>2156</t>
  </si>
  <si>
    <t>28/3/2025</t>
  </si>
  <si>
    <t>2252/2255</t>
  </si>
  <si>
    <t>29/3/2025</t>
  </si>
  <si>
    <t>12272</t>
  </si>
  <si>
    <t>12271</t>
  </si>
  <si>
    <t>Thanking you for your business.
ATC LOGISTICS</t>
  </si>
  <si>
    <t>JAA/04451</t>
  </si>
  <si>
    <t>JAA/04513</t>
  </si>
  <si>
    <t>JAA/04489</t>
  </si>
  <si>
    <t>JAA/04616</t>
  </si>
  <si>
    <t>JAA/04631</t>
  </si>
  <si>
    <t>JAA/04632</t>
  </si>
  <si>
    <t>JEYPORE</t>
  </si>
  <si>
    <t>ROURKELA</t>
  </si>
  <si>
    <t>BIRAMITRAPUR</t>
  </si>
  <si>
    <t>RAJGANGPUR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</si>
  <si>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</si>
  <si>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</si>
  <si>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</si>
  <si>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</si>
  <si>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</si>
  <si>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</si>
  <si>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</si>
  <si>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</si>
  <si>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</si>
  <si>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HYGIENIC RESEARCH INSTITUTE PRIVATE LIMITED
Address: RIVER SIDE, 1st Floor PURIGHAT LANE,UPPER TELENGA BAZAR, 753002,ODISHA,9337717079
GST No:21AABCH1547F1Z6
</t>
  </si>
  <si>
    <t>RATE</t>
  </si>
  <si>
    <t>HAM</t>
  </si>
  <si>
    <t>LR</t>
  </si>
  <si>
    <t>AMOUNT</t>
  </si>
  <si>
    <t>(RUPEES TWENTY SEVEN THOUSAND EIGHT HUNDRED SIXTY ONE ONLY)</t>
  </si>
  <si>
    <t xml:space="preserve">Bill Date: 31/03/2025
Bill NO : 5192
Total Amount:27861.00
</t>
  </si>
  <si>
    <t>Kindly, verify &amp; confirm within 7 days, else GST will be filed by 20th APRIL,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</si>
</sst>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8</xdr:col>
      <xdr:colOff>171450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45053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72" customHeight="1">
      <c r="A2" s="17" t="s">
        <v>33</v>
      </c>
      <c r="B2" s="18"/>
      <c r="C2" s="18"/>
      <c r="D2" s="18"/>
      <c r="E2" s="18"/>
      <c r="F2" s="18"/>
      <c r="G2" s="18"/>
      <c r="H2" s="18"/>
      <c r="I2" s="19"/>
      <c r="J2" s="20" t="s">
        <v>39</v>
      </c>
      <c r="K2" s="20"/>
      <c r="L2" s="20"/>
      <c r="M2" s="20"/>
    </row>
    <row r="3" spans="1:13" s="10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9" t="s">
        <v>34</v>
      </c>
      <c r="J3" s="9" t="s">
        <v>35</v>
      </c>
      <c r="K3" s="9" t="s">
        <v>1</v>
      </c>
      <c r="L3" s="9" t="s">
        <v>36</v>
      </c>
      <c r="M3" s="9" t="s">
        <v>37</v>
      </c>
    </row>
    <row r="4" spans="1:13">
      <c r="A4" s="4">
        <v>1</v>
      </c>
      <c r="B4" s="4" t="s">
        <v>2</v>
      </c>
      <c r="C4" s="4" t="s">
        <v>14</v>
      </c>
      <c r="D4" s="8" t="s">
        <v>24</v>
      </c>
      <c r="E4" s="4" t="s">
        <v>20</v>
      </c>
      <c r="F4" s="4" t="s">
        <v>3</v>
      </c>
      <c r="G4" s="4">
        <v>295</v>
      </c>
      <c r="H4" s="4">
        <v>1559</v>
      </c>
      <c r="I4" s="6">
        <f>VLOOKUP(E4,'[1]HYGIENIC RESEARCH '!$C$6:$E$25,3,FALSE)</f>
        <v>2.78</v>
      </c>
      <c r="J4" s="6">
        <f>G4*2</f>
        <v>590</v>
      </c>
      <c r="K4" s="6">
        <f>G4*10</f>
        <v>2950</v>
      </c>
      <c r="L4" s="6">
        <v>25</v>
      </c>
      <c r="M4" s="6">
        <f>H4*I4+J4+K4+L4</f>
        <v>7899.0199999999995</v>
      </c>
    </row>
    <row r="5" spans="1:13">
      <c r="A5" s="4">
        <v>2</v>
      </c>
      <c r="B5" s="4" t="s">
        <v>4</v>
      </c>
      <c r="C5" s="4" t="s">
        <v>15</v>
      </c>
      <c r="D5" s="8" t="s">
        <v>24</v>
      </c>
      <c r="E5" s="4" t="s">
        <v>21</v>
      </c>
      <c r="F5" s="4" t="s">
        <v>5</v>
      </c>
      <c r="G5" s="4">
        <v>402</v>
      </c>
      <c r="H5" s="4">
        <v>1672</v>
      </c>
      <c r="I5" s="6">
        <f>VLOOKUP(E5,'[1]HYGIENIC RESEARCH '!$C$6:$E$25,3,FALSE)</f>
        <v>1.68</v>
      </c>
      <c r="J5" s="6">
        <f t="shared" ref="J5:J9" si="0">G5*2</f>
        <v>804</v>
      </c>
      <c r="K5" s="6">
        <f t="shared" ref="K5:K9" si="1">G5*10</f>
        <v>4020</v>
      </c>
      <c r="L5" s="6">
        <v>25</v>
      </c>
      <c r="M5" s="6">
        <f t="shared" ref="M5:M9" si="2">H5*I5+J5+K5+L5</f>
        <v>7657.96</v>
      </c>
    </row>
    <row r="6" spans="1:13">
      <c r="A6" s="4">
        <v>3</v>
      </c>
      <c r="B6" s="4" t="s">
        <v>6</v>
      </c>
      <c r="C6" s="4" t="s">
        <v>16</v>
      </c>
      <c r="D6" s="8" t="s">
        <v>24</v>
      </c>
      <c r="E6" s="4" t="s">
        <v>22</v>
      </c>
      <c r="F6" s="4" t="s">
        <v>7</v>
      </c>
      <c r="G6" s="4">
        <v>32</v>
      </c>
      <c r="H6" s="4">
        <v>168</v>
      </c>
      <c r="I6" s="6">
        <f>VLOOKUP(E6,'[1]HYGIENIC RESEARCH '!$C$6:$E$25,3,FALSE)</f>
        <v>2.6</v>
      </c>
      <c r="J6" s="6">
        <f t="shared" si="0"/>
        <v>64</v>
      </c>
      <c r="K6" s="6">
        <f t="shared" si="1"/>
        <v>320</v>
      </c>
      <c r="L6" s="6">
        <v>25</v>
      </c>
      <c r="M6" s="6">
        <f t="shared" si="2"/>
        <v>845.8</v>
      </c>
    </row>
    <row r="7" spans="1:13">
      <c r="A7" s="4">
        <v>4</v>
      </c>
      <c r="B7" s="4" t="s">
        <v>8</v>
      </c>
      <c r="C7" s="4" t="s">
        <v>17</v>
      </c>
      <c r="D7" s="8" t="s">
        <v>24</v>
      </c>
      <c r="E7" s="4" t="s">
        <v>20</v>
      </c>
      <c r="F7" s="4" t="s">
        <v>9</v>
      </c>
      <c r="G7" s="4">
        <v>301</v>
      </c>
      <c r="H7" s="4">
        <v>1415</v>
      </c>
      <c r="I7" s="6">
        <f>VLOOKUP(E7,'[1]HYGIENIC RESEARCH '!$C$6:$E$25,3,FALSE)</f>
        <v>2.78</v>
      </c>
      <c r="J7" s="6">
        <f t="shared" si="0"/>
        <v>602</v>
      </c>
      <c r="K7" s="6">
        <f t="shared" si="1"/>
        <v>3010</v>
      </c>
      <c r="L7" s="6">
        <v>25</v>
      </c>
      <c r="M7" s="6">
        <f t="shared" si="2"/>
        <v>7570.7</v>
      </c>
    </row>
    <row r="8" spans="1:13">
      <c r="A8" s="4">
        <v>5</v>
      </c>
      <c r="B8" s="4" t="s">
        <v>10</v>
      </c>
      <c r="C8" s="4" t="s">
        <v>18</v>
      </c>
      <c r="D8" s="8" t="s">
        <v>24</v>
      </c>
      <c r="E8" s="4" t="s">
        <v>23</v>
      </c>
      <c r="F8" s="4" t="s">
        <v>11</v>
      </c>
      <c r="G8" s="4">
        <v>22</v>
      </c>
      <c r="H8" s="4">
        <v>105</v>
      </c>
      <c r="I8" s="6">
        <f>VLOOKUP(E8,'[1]HYGIENIC RESEARCH '!$C$6:$E$25,3,FALSE)</f>
        <v>2.5</v>
      </c>
      <c r="J8" s="6">
        <f t="shared" si="0"/>
        <v>44</v>
      </c>
      <c r="K8" s="6">
        <f t="shared" si="1"/>
        <v>220</v>
      </c>
      <c r="L8" s="6">
        <v>25</v>
      </c>
      <c r="M8" s="6">
        <f t="shared" si="2"/>
        <v>551.5</v>
      </c>
    </row>
    <row r="9" spans="1:13">
      <c r="A9" s="4">
        <v>6</v>
      </c>
      <c r="B9" s="4" t="s">
        <v>10</v>
      </c>
      <c r="C9" s="4" t="s">
        <v>19</v>
      </c>
      <c r="D9" s="8" t="s">
        <v>24</v>
      </c>
      <c r="E9" s="4" t="s">
        <v>21</v>
      </c>
      <c r="F9" s="4" t="s">
        <v>12</v>
      </c>
      <c r="G9" s="4">
        <v>159</v>
      </c>
      <c r="H9" s="4">
        <v>835</v>
      </c>
      <c r="I9" s="6">
        <f>VLOOKUP(E9,'[1]HYGIENIC RESEARCH '!$C$6:$E$25,3,FALSE)</f>
        <v>1.68</v>
      </c>
      <c r="J9" s="6">
        <f t="shared" si="0"/>
        <v>318</v>
      </c>
      <c r="K9" s="6">
        <f t="shared" si="1"/>
        <v>1590</v>
      </c>
      <c r="L9" s="6">
        <v>25</v>
      </c>
      <c r="M9" s="6">
        <f t="shared" si="2"/>
        <v>3335.8</v>
      </c>
    </row>
    <row r="10" spans="1:13" s="3" customFormat="1">
      <c r="A10" s="11" t="s">
        <v>38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  <c r="L10" s="14"/>
      <c r="M10" s="7">
        <f>ROUND(SUM(M4:M9),0)</f>
        <v>27861</v>
      </c>
    </row>
    <row r="11" spans="1:13" s="3" customFormat="1" ht="30" customHeight="1">
      <c r="A11" s="15" t="s">
        <v>40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  <c r="M11" s="16"/>
    </row>
    <row r="12" spans="1:13" s="3" customFormat="1" ht="30" customHeight="1">
      <c r="A12" s="15" t="s">
        <v>13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  <c r="M12" s="16"/>
    </row>
  </sheetData>
  <mergeCells count="7">
    <mergeCell ref="A10:L10"/>
    <mergeCell ref="A11:M11"/>
    <mergeCell ref="A12:M12"/>
    <mergeCell ref="A1:I1"/>
    <mergeCell ref="A2:I2"/>
    <mergeCell ref="J1:M1"/>
    <mergeCell ref="J2:M2"/>
  </mergeCells>
  <pageMargins left="0.2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2025-04-05T06:44:33Z</cp:lastPrinted>
  <dcterms:created xsi:type="dcterms:W3CDTF">2025-04-04T07:11:39Z</dcterms:created>
  <dcterms:modified xsi:type="dcterms:W3CDTF">2025-04-05T06:44:34Z</dcterms:modified>
</cp:coreProperties>
</file>