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2" i="1"/>
  <c r="M5"/>
  <c r="M6"/>
  <c r="M7"/>
  <c r="M8"/>
  <c r="M9"/>
  <c r="M10"/>
  <c r="M11"/>
  <c r="M4"/>
  <c r="K5"/>
  <c r="K6"/>
  <c r="K7"/>
  <c r="K8"/>
  <c r="K9"/>
  <c r="K10"/>
  <c r="K11"/>
  <c r="K4"/>
  <c r="J5"/>
  <c r="J6"/>
  <c r="J7"/>
  <c r="J8"/>
  <c r="J9"/>
  <c r="J10"/>
  <c r="J11"/>
  <c r="J4"/>
  <c r="I5"/>
  <c r="I6"/>
  <c r="I7"/>
  <c r="I8"/>
  <c r="I9"/>
  <c r="I10"/>
  <c r="I11"/>
  <c r="I4"/>
</calcChain>
</file>

<file path=xl/sharedStrings.xml><?xml version="1.0" encoding="utf-8"?>
<sst xmlns="http://schemas.openxmlformats.org/spreadsheetml/2006/main" count="59" uniqueCount="48">
  <si>
    <t>INVOICE
ATC LOGISTICS,,8984191006
GST No:21CHVPB1842D2ZQ</t>
  </si>
  <si>
    <t>DD</t>
  </si>
  <si>
    <t>02/8/2024</t>
  </si>
  <si>
    <t>743</t>
  </si>
  <si>
    <t>03/8/2024</t>
  </si>
  <si>
    <t>10753</t>
  </si>
  <si>
    <t>19/8/2024</t>
  </si>
  <si>
    <t>848</t>
  </si>
  <si>
    <t>06/8/2024</t>
  </si>
  <si>
    <t>796</t>
  </si>
  <si>
    <t>16/8/2024</t>
  </si>
  <si>
    <t>831</t>
  </si>
  <si>
    <t>23/8/2024</t>
  </si>
  <si>
    <t>10869</t>
  </si>
  <si>
    <t>24/8/2024</t>
  </si>
  <si>
    <t>10874</t>
  </si>
  <si>
    <t>27/8/2024</t>
  </si>
  <si>
    <t>10890</t>
  </si>
  <si>
    <t>Kindly, verify &amp; confirm within 7 days, else GST will be filed by 20th August, 2024.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</si>
  <si>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</si>
  <si>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</si>
  <si>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</si>
  <si>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</si>
  <si>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</si>
  <si>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</si>
  <si>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</si>
  <si>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</si>
  <si>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</si>
  <si>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</si>
  <si>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HAM</t>
  </si>
  <si>
    <t>LR</t>
  </si>
  <si>
    <t>AMOUNT</t>
  </si>
  <si>
    <t>JEYPORE</t>
  </si>
  <si>
    <t>RAJGANGPUR</t>
  </si>
  <si>
    <t>BIRAMITRAPUR</t>
  </si>
  <si>
    <t>ROURKELA</t>
  </si>
  <si>
    <t>CTC</t>
  </si>
  <si>
    <t xml:space="preserve">HYGIENIC RESEARCH INSTITUTE PRIVATE LIMITED
Address: RIVER SIDE, 1st Floor PURIGHAT LANE,UPPER TELENGA BAZAR, 753002,ODISHA,9337717079
GST No:21AABCH1547F1Z6
</t>
  </si>
  <si>
    <t>(RUPEES EIGHTEEN THOUSAND TWO HUNDRED EIGHTY THREE ONLY)</t>
  </si>
  <si>
    <t xml:space="preserve">Bill Date:31/08/2024
Bill NO : 2384
Total Amount:18283.00
</t>
  </si>
  <si>
    <t>JAA/01617</t>
  </si>
  <si>
    <t>JAA/01653</t>
  </si>
  <si>
    <t>JAA/01683</t>
  </si>
  <si>
    <t>JAA/01821</t>
  </si>
  <si>
    <t>JAA/01832</t>
  </si>
  <si>
    <t>JAA/01879</t>
  </si>
  <si>
    <t>JAA/01897</t>
  </si>
  <si>
    <t>JAA/01922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</si>
</sst>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95250</xdr:rowOff>
    </xdr:from>
    <xdr:to>
      <xdr:col>8</xdr:col>
      <xdr:colOff>66675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95250"/>
          <a:ext cx="42291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6">
          <cell r="C6" t="str">
            <v>BALASORE</v>
          </cell>
          <cell r="D6">
            <v>1.35</v>
          </cell>
          <cell r="E6">
            <v>1.42</v>
          </cell>
        </row>
        <row r="7">
          <cell r="C7" t="str">
            <v>BARGARH</v>
          </cell>
          <cell r="D7">
            <v>1.6</v>
          </cell>
          <cell r="E7">
            <v>1.68</v>
          </cell>
        </row>
        <row r="8">
          <cell r="C8" t="str">
            <v>BARIPADA</v>
          </cell>
          <cell r="D8">
            <v>1.5</v>
          </cell>
          <cell r="E8">
            <v>1.58</v>
          </cell>
        </row>
        <row r="9">
          <cell r="C9" t="str">
            <v>BERHAMPUR</v>
          </cell>
          <cell r="D9">
            <v>1.45</v>
          </cell>
          <cell r="E9">
            <v>1.52</v>
          </cell>
        </row>
        <row r="10">
          <cell r="C10" t="str">
            <v>BORIGUMMA</v>
          </cell>
          <cell r="D10">
            <v>3.45</v>
          </cell>
          <cell r="E10">
            <v>3.62</v>
          </cell>
        </row>
        <row r="11">
          <cell r="C11" t="str">
            <v>JEYPORE</v>
          </cell>
          <cell r="D11">
            <v>2.65</v>
          </cell>
          <cell r="E11">
            <v>2.78</v>
          </cell>
        </row>
        <row r="12">
          <cell r="C12" t="str">
            <v>KHARIAR ROAD</v>
          </cell>
          <cell r="D12">
            <v>2.75</v>
          </cell>
          <cell r="E12">
            <v>2.89</v>
          </cell>
        </row>
        <row r="13">
          <cell r="C13" t="str">
            <v>KORAPUT</v>
          </cell>
          <cell r="D13">
            <v>3.6</v>
          </cell>
          <cell r="E13">
            <v>3.78</v>
          </cell>
        </row>
        <row r="14">
          <cell r="C14" t="str">
            <v>KOTPAD</v>
          </cell>
          <cell r="D14">
            <v>3.45</v>
          </cell>
          <cell r="E14">
            <v>3.62</v>
          </cell>
        </row>
        <row r="15">
          <cell r="C15" t="str">
            <v>NABARANGPUR</v>
          </cell>
          <cell r="D15">
            <v>3.45</v>
          </cell>
          <cell r="E15">
            <v>3.62</v>
          </cell>
        </row>
        <row r="16">
          <cell r="C16" t="str">
            <v>PAPADAHANDI</v>
          </cell>
          <cell r="D16">
            <v>3.6</v>
          </cell>
          <cell r="E16">
            <v>3.78</v>
          </cell>
        </row>
        <row r="17">
          <cell r="C17" t="str">
            <v>RAYAGADA</v>
          </cell>
          <cell r="D17">
            <v>2.65</v>
          </cell>
          <cell r="E17">
            <v>2.78</v>
          </cell>
        </row>
        <row r="18">
          <cell r="C18" t="str">
            <v>ROURKELA</v>
          </cell>
          <cell r="D18">
            <v>1.6</v>
          </cell>
          <cell r="E18">
            <v>1.68</v>
          </cell>
        </row>
        <row r="19">
          <cell r="C19" t="str">
            <v>SAMBALPUR</v>
          </cell>
          <cell r="D19">
            <v>1.45</v>
          </cell>
          <cell r="E19">
            <v>1.52</v>
          </cell>
        </row>
        <row r="20">
          <cell r="C20" t="str">
            <v>SIMILIGUDA</v>
          </cell>
          <cell r="D20">
            <v>3.45</v>
          </cell>
          <cell r="E20">
            <v>3.62</v>
          </cell>
        </row>
        <row r="21">
          <cell r="C21" t="str">
            <v>SUNDERGARH</v>
          </cell>
          <cell r="D21">
            <v>3.45</v>
          </cell>
          <cell r="E21">
            <v>3.62</v>
          </cell>
        </row>
        <row r="22">
          <cell r="C22" t="str">
            <v>PATNAGARH</v>
          </cell>
          <cell r="D22">
            <v>4</v>
          </cell>
          <cell r="E22">
            <v>4.2</v>
          </cell>
        </row>
        <row r="23">
          <cell r="C23" t="str">
            <v>JHARSUGUDA</v>
          </cell>
          <cell r="D23">
            <v>4</v>
          </cell>
          <cell r="E23">
            <v>4.2</v>
          </cell>
        </row>
        <row r="24">
          <cell r="C24" t="str">
            <v>RAJGANGPUR</v>
          </cell>
          <cell r="E24">
            <v>2.5</v>
          </cell>
        </row>
        <row r="25">
          <cell r="C25" t="str">
            <v>BIRAMITRAPUR</v>
          </cell>
          <cell r="E25">
            <v>2.6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"/>
  <sheetViews>
    <sheetView tabSelected="1" workbookViewId="0">
      <selection activeCell="P8" sqref="P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0.140625" style="1" bestFit="1" customWidth="1"/>
    <col min="4" max="4" width="6.42578125" style="1" bestFit="1" customWidth="1"/>
    <col min="5" max="5" width="14.57031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6.5703125" style="2" bestFit="1" customWidth="1"/>
    <col min="11" max="11" width="7.5703125" style="2" bestFit="1" customWidth="1"/>
    <col min="12" max="12" width="5.5703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6"/>
      <c r="B1" s="17"/>
      <c r="C1" s="17"/>
      <c r="D1" s="17"/>
      <c r="E1" s="17"/>
      <c r="F1" s="17"/>
      <c r="G1" s="17"/>
      <c r="H1" s="17"/>
      <c r="I1" s="18"/>
      <c r="J1" s="19" t="s">
        <v>0</v>
      </c>
      <c r="K1" s="19"/>
      <c r="L1" s="19"/>
      <c r="M1" s="19"/>
    </row>
    <row r="2" spans="1:13" ht="78.75" customHeight="1">
      <c r="A2" s="16" t="s">
        <v>37</v>
      </c>
      <c r="B2" s="17"/>
      <c r="C2" s="17"/>
      <c r="D2" s="17"/>
      <c r="E2" s="17"/>
      <c r="F2" s="17"/>
      <c r="G2" s="17"/>
      <c r="H2" s="17"/>
      <c r="I2" s="18"/>
      <c r="J2" s="19" t="s">
        <v>39</v>
      </c>
      <c r="K2" s="19"/>
      <c r="L2" s="19"/>
      <c r="M2" s="19"/>
    </row>
    <row r="3" spans="1:13" s="3" customFormat="1">
      <c r="A3" s="5" t="s">
        <v>20</v>
      </c>
      <c r="B3" s="5" t="s">
        <v>21</v>
      </c>
      <c r="C3" s="5" t="s">
        <v>22</v>
      </c>
      <c r="D3" s="5" t="s">
        <v>23</v>
      </c>
      <c r="E3" s="5" t="s">
        <v>24</v>
      </c>
      <c r="F3" s="5" t="s">
        <v>25</v>
      </c>
      <c r="G3" s="5" t="s">
        <v>26</v>
      </c>
      <c r="H3" s="5" t="s">
        <v>27</v>
      </c>
      <c r="I3" s="8" t="s">
        <v>28</v>
      </c>
      <c r="J3" s="8" t="s">
        <v>29</v>
      </c>
      <c r="K3" s="8" t="s">
        <v>1</v>
      </c>
      <c r="L3" s="8" t="s">
        <v>30</v>
      </c>
      <c r="M3" s="8" t="s">
        <v>31</v>
      </c>
    </row>
    <row r="4" spans="1:13">
      <c r="A4" s="4">
        <v>1</v>
      </c>
      <c r="B4" s="4" t="s">
        <v>2</v>
      </c>
      <c r="C4" s="4" t="s">
        <v>40</v>
      </c>
      <c r="D4" s="9" t="s">
        <v>36</v>
      </c>
      <c r="E4" s="4" t="s">
        <v>32</v>
      </c>
      <c r="F4" s="4" t="s">
        <v>3</v>
      </c>
      <c r="G4" s="4">
        <v>154</v>
      </c>
      <c r="H4" s="4">
        <v>897.54</v>
      </c>
      <c r="I4" s="6">
        <f>VLOOKUP(E4,'[1]HYGIENIC RESEARCH '!$C$6:$E$25,3,FALSE)</f>
        <v>2.78</v>
      </c>
      <c r="J4" s="6">
        <f>G4*2</f>
        <v>308</v>
      </c>
      <c r="K4" s="6">
        <f>G4*10</f>
        <v>1540</v>
      </c>
      <c r="L4" s="6">
        <v>25</v>
      </c>
      <c r="M4" s="6">
        <f>H4*I4+J4+K4+L4</f>
        <v>4368.1611999999996</v>
      </c>
    </row>
    <row r="5" spans="1:13">
      <c r="A5" s="4">
        <v>2</v>
      </c>
      <c r="B5" s="4" t="s">
        <v>4</v>
      </c>
      <c r="C5" s="4" t="s">
        <v>41</v>
      </c>
      <c r="D5" s="9" t="s">
        <v>36</v>
      </c>
      <c r="E5" s="4" t="s">
        <v>33</v>
      </c>
      <c r="F5" s="4" t="s">
        <v>5</v>
      </c>
      <c r="G5" s="4">
        <v>35</v>
      </c>
      <c r="H5" s="4">
        <v>162.96</v>
      </c>
      <c r="I5" s="6">
        <f>VLOOKUP(E5,'[1]HYGIENIC RESEARCH '!$C$6:$E$25,3,FALSE)</f>
        <v>2.5</v>
      </c>
      <c r="J5" s="6">
        <f t="shared" ref="J5:J11" si="0">G5*2</f>
        <v>70</v>
      </c>
      <c r="K5" s="6">
        <f t="shared" ref="K5:K11" si="1">G5*10</f>
        <v>350</v>
      </c>
      <c r="L5" s="6">
        <v>25</v>
      </c>
      <c r="M5" s="6">
        <f t="shared" ref="M5:M11" si="2">H5*I5+J5+K5+L5</f>
        <v>852.40000000000009</v>
      </c>
    </row>
    <row r="6" spans="1:13">
      <c r="A6" s="4">
        <v>3</v>
      </c>
      <c r="B6" s="4" t="s">
        <v>8</v>
      </c>
      <c r="C6" s="4" t="s">
        <v>42</v>
      </c>
      <c r="D6" s="9" t="s">
        <v>36</v>
      </c>
      <c r="E6" s="4" t="s">
        <v>34</v>
      </c>
      <c r="F6" s="4" t="s">
        <v>9</v>
      </c>
      <c r="G6" s="4">
        <v>8</v>
      </c>
      <c r="H6" s="4">
        <v>51.84</v>
      </c>
      <c r="I6" s="6">
        <f>VLOOKUP(E6,'[1]HYGIENIC RESEARCH '!$C$6:$E$25,3,FALSE)</f>
        <v>2.6</v>
      </c>
      <c r="J6" s="6">
        <f t="shared" si="0"/>
        <v>16</v>
      </c>
      <c r="K6" s="6">
        <f t="shared" si="1"/>
        <v>80</v>
      </c>
      <c r="L6" s="6">
        <v>25</v>
      </c>
      <c r="M6" s="6">
        <f t="shared" si="2"/>
        <v>255.78400000000002</v>
      </c>
    </row>
    <row r="7" spans="1:13">
      <c r="A7" s="4">
        <v>4</v>
      </c>
      <c r="B7" s="4" t="s">
        <v>10</v>
      </c>
      <c r="C7" s="4" t="s">
        <v>43</v>
      </c>
      <c r="D7" s="9" t="s">
        <v>36</v>
      </c>
      <c r="E7" s="4" t="s">
        <v>34</v>
      </c>
      <c r="F7" s="4" t="s">
        <v>11</v>
      </c>
      <c r="G7" s="4">
        <v>20</v>
      </c>
      <c r="H7" s="4">
        <v>100.8</v>
      </c>
      <c r="I7" s="6">
        <f>VLOOKUP(E7,'[1]HYGIENIC RESEARCH '!$C$6:$E$25,3,FALSE)</f>
        <v>2.6</v>
      </c>
      <c r="J7" s="6">
        <f t="shared" si="0"/>
        <v>40</v>
      </c>
      <c r="K7" s="6">
        <f t="shared" si="1"/>
        <v>200</v>
      </c>
      <c r="L7" s="6">
        <v>25</v>
      </c>
      <c r="M7" s="6">
        <f t="shared" si="2"/>
        <v>527.07999999999993</v>
      </c>
    </row>
    <row r="8" spans="1:13">
      <c r="A8" s="4">
        <v>5</v>
      </c>
      <c r="B8" s="4" t="s">
        <v>6</v>
      </c>
      <c r="C8" s="4" t="s">
        <v>44</v>
      </c>
      <c r="D8" s="9" t="s">
        <v>36</v>
      </c>
      <c r="E8" s="4" t="s">
        <v>32</v>
      </c>
      <c r="F8" s="4" t="s">
        <v>7</v>
      </c>
      <c r="G8" s="4">
        <v>185</v>
      </c>
      <c r="H8" s="4">
        <v>896</v>
      </c>
      <c r="I8" s="6">
        <f>VLOOKUP(E8,'[1]HYGIENIC RESEARCH '!$C$6:$E$25,3,FALSE)</f>
        <v>2.78</v>
      </c>
      <c r="J8" s="6">
        <f t="shared" si="0"/>
        <v>370</v>
      </c>
      <c r="K8" s="6">
        <f t="shared" si="1"/>
        <v>1850</v>
      </c>
      <c r="L8" s="6">
        <v>25</v>
      </c>
      <c r="M8" s="6">
        <f t="shared" si="2"/>
        <v>4735.8799999999992</v>
      </c>
    </row>
    <row r="9" spans="1:13">
      <c r="A9" s="4">
        <v>6</v>
      </c>
      <c r="B9" s="4" t="s">
        <v>12</v>
      </c>
      <c r="C9" s="4" t="s">
        <v>45</v>
      </c>
      <c r="D9" s="9" t="s">
        <v>36</v>
      </c>
      <c r="E9" s="4" t="s">
        <v>32</v>
      </c>
      <c r="F9" s="4" t="s">
        <v>13</v>
      </c>
      <c r="G9" s="4">
        <v>127</v>
      </c>
      <c r="H9" s="4">
        <v>639.58000000000004</v>
      </c>
      <c r="I9" s="6">
        <f>VLOOKUP(E9,'[1]HYGIENIC RESEARCH '!$C$6:$E$25,3,FALSE)</f>
        <v>2.78</v>
      </c>
      <c r="J9" s="6">
        <f t="shared" si="0"/>
        <v>254</v>
      </c>
      <c r="K9" s="6">
        <f t="shared" si="1"/>
        <v>1270</v>
      </c>
      <c r="L9" s="6">
        <v>25</v>
      </c>
      <c r="M9" s="6">
        <f t="shared" si="2"/>
        <v>3327.0324000000001</v>
      </c>
    </row>
    <row r="10" spans="1:13">
      <c r="A10" s="4">
        <v>7</v>
      </c>
      <c r="B10" s="4" t="s">
        <v>14</v>
      </c>
      <c r="C10" s="4" t="s">
        <v>46</v>
      </c>
      <c r="D10" s="9" t="s">
        <v>36</v>
      </c>
      <c r="E10" s="4" t="s">
        <v>35</v>
      </c>
      <c r="F10" s="4" t="s">
        <v>15</v>
      </c>
      <c r="G10" s="4">
        <v>114</v>
      </c>
      <c r="H10" s="4">
        <v>591.82000000000005</v>
      </c>
      <c r="I10" s="6">
        <f>VLOOKUP(E10,'[1]HYGIENIC RESEARCH '!$C$6:$E$25,3,FALSE)</f>
        <v>1.68</v>
      </c>
      <c r="J10" s="6">
        <f t="shared" si="0"/>
        <v>228</v>
      </c>
      <c r="K10" s="6">
        <f t="shared" si="1"/>
        <v>1140</v>
      </c>
      <c r="L10" s="6">
        <v>25</v>
      </c>
      <c r="M10" s="6">
        <f t="shared" si="2"/>
        <v>2387.2575999999999</v>
      </c>
    </row>
    <row r="11" spans="1:13">
      <c r="A11" s="4">
        <v>8</v>
      </c>
      <c r="B11" s="4" t="s">
        <v>16</v>
      </c>
      <c r="C11" s="4" t="s">
        <v>47</v>
      </c>
      <c r="D11" s="9" t="s">
        <v>36</v>
      </c>
      <c r="E11" s="4" t="s">
        <v>33</v>
      </c>
      <c r="F11" s="4" t="s">
        <v>17</v>
      </c>
      <c r="G11" s="4">
        <v>74</v>
      </c>
      <c r="H11" s="4">
        <v>366.48</v>
      </c>
      <c r="I11" s="6">
        <f>VLOOKUP(E11,'[1]HYGIENIC RESEARCH '!$C$6:$E$25,3,FALSE)</f>
        <v>2.5</v>
      </c>
      <c r="J11" s="6">
        <f t="shared" si="0"/>
        <v>148</v>
      </c>
      <c r="K11" s="6">
        <f t="shared" si="1"/>
        <v>740</v>
      </c>
      <c r="L11" s="6">
        <v>25</v>
      </c>
      <c r="M11" s="6">
        <f t="shared" si="2"/>
        <v>1829.2</v>
      </c>
    </row>
    <row r="12" spans="1:13" s="3" customFormat="1">
      <c r="A12" s="10" t="s">
        <v>38</v>
      </c>
      <c r="B12" s="11"/>
      <c r="C12" s="11"/>
      <c r="D12" s="11"/>
      <c r="E12" s="11"/>
      <c r="F12" s="11"/>
      <c r="G12" s="11"/>
      <c r="H12" s="11"/>
      <c r="I12" s="12"/>
      <c r="J12" s="12"/>
      <c r="K12" s="12"/>
      <c r="L12" s="13"/>
      <c r="M12" s="7">
        <f>ROUND(SUM(M4:M11),0)</f>
        <v>18283</v>
      </c>
    </row>
    <row r="13" spans="1:13" s="3" customFormat="1" ht="30" customHeight="1">
      <c r="A13" s="14" t="s">
        <v>18</v>
      </c>
      <c r="B13" s="14"/>
      <c r="C13" s="14"/>
      <c r="D13" s="14"/>
      <c r="E13" s="14"/>
      <c r="F13" s="14"/>
      <c r="G13" s="14"/>
      <c r="H13" s="14"/>
      <c r="I13" s="15"/>
      <c r="J13" s="15"/>
      <c r="K13" s="15"/>
      <c r="L13" s="15"/>
      <c r="M13" s="15"/>
    </row>
    <row r="14" spans="1:13" s="3" customFormat="1" ht="30" customHeight="1">
      <c r="A14" s="14" t="s">
        <v>19</v>
      </c>
      <c r="B14" s="14"/>
      <c r="C14" s="14"/>
      <c r="D14" s="14"/>
      <c r="E14" s="14"/>
      <c r="F14" s="14"/>
      <c r="G14" s="14"/>
      <c r="H14" s="14"/>
      <c r="I14" s="15"/>
      <c r="J14" s="15"/>
      <c r="K14" s="15"/>
      <c r="L14" s="15"/>
      <c r="M14" s="15"/>
    </row>
  </sheetData>
  <sortState ref="B4:M11">
    <sortCondition ref="B4"/>
  </sortState>
  <mergeCells count="7">
    <mergeCell ref="A12:L12"/>
    <mergeCell ref="A13:M13"/>
    <mergeCell ref="A14:M14"/>
    <mergeCell ref="A1:I1"/>
    <mergeCell ref="A2:I2"/>
    <mergeCell ref="J1:M1"/>
    <mergeCell ref="J2:M2"/>
  </mergeCells>
  <conditionalFormatting sqref="C3:C1048576">
    <cfRule type="duplicateValues" dxfId="0" priority="1"/>
  </conditionalFormatting>
  <pageMargins left="0.17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2024-09-10T04:25:38Z</cp:lastPrinted>
  <dcterms:created xsi:type="dcterms:W3CDTF">2024-09-06T06:18:19Z</dcterms:created>
  <dcterms:modified xsi:type="dcterms:W3CDTF">2024-09-10T04:25:53Z</dcterms:modified>
</cp:coreProperties>
</file>