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4"/>
  <c r="H11"/>
  <c r="G11"/>
  <c r="K5"/>
  <c r="K6"/>
  <c r="K7"/>
  <c r="K4"/>
  <c r="J5"/>
  <c r="J6"/>
  <c r="J7"/>
  <c r="J4"/>
  <c r="I7"/>
  <c r="M7" s="1"/>
  <c r="I6"/>
  <c r="M6" s="1"/>
  <c r="I5"/>
  <c r="M5" s="1"/>
  <c r="I4"/>
</calcChain>
</file>

<file path=xl/sharedStrings.xml><?xml version="1.0" encoding="utf-8"?>
<sst xmlns="http://schemas.openxmlformats.org/spreadsheetml/2006/main" count="39" uniqueCount="33">
  <si>
    <t>01/8/2025</t>
  </si>
  <si>
    <t>10654</t>
  </si>
  <si>
    <t>10673</t>
  </si>
  <si>
    <t>02/8/2025</t>
  </si>
  <si>
    <t>683</t>
  </si>
  <si>
    <t>709</t>
  </si>
  <si>
    <t>SL</t>
  </si>
  <si>
    <t>DATE</t>
  </si>
  <si>
    <t>LR NO</t>
  </si>
  <si>
    <t>INV NO</t>
  </si>
  <si>
    <t>FROM</t>
  </si>
  <si>
    <t>TO</t>
  </si>
  <si>
    <t>WEIGHT</t>
  </si>
  <si>
    <t>CASE</t>
  </si>
  <si>
    <t>RAJGANGPUR</t>
  </si>
  <si>
    <t>BIRAMITRAPUR</t>
  </si>
  <si>
    <t>ROURKELA</t>
  </si>
  <si>
    <t>CTC</t>
  </si>
  <si>
    <t>JAA/01261</t>
  </si>
  <si>
    <t>JAA/01262</t>
  </si>
  <si>
    <t>JAA/01286</t>
  </si>
  <si>
    <t>JAA/01287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</si>
  <si>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</si>
  <si>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</si>
  <si>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</si>
  <si>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</si>
  <si>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</si>
  <si>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</si>
  <si>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HYGIENIC RESEARCH INSTITUTE PRIVATE LIMITED
Address: RIVER SIDE, 1st Floor PURIGHAT LANE,UPPER TELENGA BAZAR, 753002,ODISHA,9337717079
GST No:21AABCH1547F1Z6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</si>
  <si>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</si>
  <si>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</si>
  <si>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FOUR THOUSAND NINE HUNDRED TWENTY SIX ONLY)</t>
  </si>
  <si>
    <t xml:space="preserve">Bill Date: 31/08/2025
Bill NO : 1833
Total Amount:  4926.00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</si>
</sst>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8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42576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R8" sqref="R8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42578125" bestFit="1" customWidth="1"/>
    <col min="12" max="12" width="6.85546875" bestFit="1" customWidth="1"/>
    <col min="13" max="13" width="9.42578125" bestFit="1" customWidth="1"/>
  </cols>
  <sheetData>
    <row r="1" spans="1:13" s="4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27</v>
      </c>
      <c r="K1" s="15"/>
      <c r="L1" s="15"/>
      <c r="M1" s="16"/>
    </row>
    <row r="2" spans="1:13" s="4" customFormat="1" ht="72" customHeight="1">
      <c r="A2" s="11" t="s">
        <v>28</v>
      </c>
      <c r="B2" s="12"/>
      <c r="C2" s="12"/>
      <c r="D2" s="12"/>
      <c r="E2" s="12"/>
      <c r="F2" s="12"/>
      <c r="G2" s="12"/>
      <c r="H2" s="12"/>
      <c r="I2" s="13"/>
      <c r="J2" s="14" t="s">
        <v>32</v>
      </c>
      <c r="K2" s="15"/>
      <c r="L2" s="15"/>
      <c r="M2" s="16"/>
    </row>
    <row r="3" spans="1:13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13</v>
      </c>
      <c r="H3" s="3" t="s">
        <v>12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</row>
    <row r="4" spans="1:13">
      <c r="A4" s="2">
        <v>1</v>
      </c>
      <c r="B4" s="2" t="s">
        <v>0</v>
      </c>
      <c r="C4" s="2" t="s">
        <v>18</v>
      </c>
      <c r="D4" s="2" t="s">
        <v>1</v>
      </c>
      <c r="E4" s="2" t="s">
        <v>17</v>
      </c>
      <c r="F4" s="2" t="s">
        <v>14</v>
      </c>
      <c r="G4" s="2">
        <v>25</v>
      </c>
      <c r="H4" s="2">
        <v>139</v>
      </c>
      <c r="I4" s="5">
        <f>VLOOKUP(F4,'[1]HYGIENIC RESEARCH '!$C$6:$E$25,3,FALSE)</f>
        <v>2.5</v>
      </c>
      <c r="J4" s="5">
        <f>G4*2</f>
        <v>50</v>
      </c>
      <c r="K4" s="5">
        <f>G4*10</f>
        <v>250</v>
      </c>
      <c r="L4" s="5">
        <v>25</v>
      </c>
      <c r="M4" s="5">
        <f>H4*I4+J4+K4+L4</f>
        <v>672.5</v>
      </c>
    </row>
    <row r="5" spans="1:13">
      <c r="A5" s="2">
        <v>2</v>
      </c>
      <c r="B5" s="2" t="s">
        <v>0</v>
      </c>
      <c r="C5" s="2" t="s">
        <v>19</v>
      </c>
      <c r="D5" s="2" t="s">
        <v>2</v>
      </c>
      <c r="E5" s="2" t="s">
        <v>17</v>
      </c>
      <c r="F5" s="2" t="s">
        <v>15</v>
      </c>
      <c r="G5" s="2">
        <v>52</v>
      </c>
      <c r="H5" s="2">
        <v>261</v>
      </c>
      <c r="I5" s="5">
        <f>VLOOKUP(F5,'[1]HYGIENIC RESEARCH '!$C$6:$E$25,3,FALSE)</f>
        <v>2.6</v>
      </c>
      <c r="J5" s="5">
        <f t="shared" ref="J5:J7" si="0">G5*2</f>
        <v>104</v>
      </c>
      <c r="K5" s="5">
        <f t="shared" ref="K5:K7" si="1">G5*10</f>
        <v>520</v>
      </c>
      <c r="L5" s="5">
        <v>25</v>
      </c>
      <c r="M5" s="5">
        <f t="shared" ref="M5:M7" si="2">H5*I5+J5+K5+L5</f>
        <v>1327.6</v>
      </c>
    </row>
    <row r="6" spans="1:13">
      <c r="A6" s="2">
        <v>3</v>
      </c>
      <c r="B6" s="2" t="s">
        <v>3</v>
      </c>
      <c r="C6" s="2" t="s">
        <v>20</v>
      </c>
      <c r="D6" s="2" t="s">
        <v>4</v>
      </c>
      <c r="E6" s="2" t="s">
        <v>17</v>
      </c>
      <c r="F6" s="2" t="s">
        <v>16</v>
      </c>
      <c r="G6" s="2">
        <v>92</v>
      </c>
      <c r="H6" s="2">
        <v>426.94</v>
      </c>
      <c r="I6" s="5">
        <f>VLOOKUP(F6,'[1]HYGIENIC RESEARCH '!$C$6:$E$25,3,FALSE)</f>
        <v>1.68</v>
      </c>
      <c r="J6" s="5">
        <f t="shared" si="0"/>
        <v>184</v>
      </c>
      <c r="K6" s="5">
        <f t="shared" si="1"/>
        <v>920</v>
      </c>
      <c r="L6" s="5">
        <v>25</v>
      </c>
      <c r="M6" s="5">
        <f t="shared" si="2"/>
        <v>1846.2592</v>
      </c>
    </row>
    <row r="7" spans="1:13">
      <c r="A7" s="2">
        <v>4</v>
      </c>
      <c r="B7" s="2" t="s">
        <v>3</v>
      </c>
      <c r="C7" s="2" t="s">
        <v>21</v>
      </c>
      <c r="D7" s="2" t="s">
        <v>5</v>
      </c>
      <c r="E7" s="2" t="s">
        <v>17</v>
      </c>
      <c r="F7" s="2" t="s">
        <v>16</v>
      </c>
      <c r="G7" s="2">
        <v>60</v>
      </c>
      <c r="H7" s="2">
        <v>199.39</v>
      </c>
      <c r="I7" s="5">
        <f>VLOOKUP(F7,'[1]HYGIENIC RESEARCH '!$C$6:$E$25,3,FALSE)</f>
        <v>1.68</v>
      </c>
      <c r="J7" s="5">
        <f t="shared" si="0"/>
        <v>120</v>
      </c>
      <c r="K7" s="5">
        <f t="shared" si="1"/>
        <v>600</v>
      </c>
      <c r="L7" s="5">
        <v>25</v>
      </c>
      <c r="M7" s="5">
        <f t="shared" si="2"/>
        <v>1079.9751999999999</v>
      </c>
    </row>
    <row r="8" spans="1:13" s="7" customFormat="1">
      <c r="A8" s="17" t="s">
        <v>31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20"/>
      <c r="M8" s="6">
        <f>ROUND(SUM(M3:M7),0)</f>
        <v>4926</v>
      </c>
    </row>
    <row r="9" spans="1:13" s="7" customFormat="1" ht="30" customHeight="1">
      <c r="A9" s="9" t="s">
        <v>29</v>
      </c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</row>
    <row r="10" spans="1:13" s="7" customFormat="1" ht="30" customHeight="1">
      <c r="A10" s="9" t="s">
        <v>30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</row>
    <row r="11" spans="1:13">
      <c r="G11" s="8">
        <f>SUM(G3:G7)</f>
        <v>229</v>
      </c>
      <c r="H11" s="8">
        <f>SUM(H3:H7)</f>
        <v>1026.33</v>
      </c>
    </row>
  </sheetData>
  <mergeCells count="7">
    <mergeCell ref="A10:M10"/>
    <mergeCell ref="A1:I1"/>
    <mergeCell ref="J1:M1"/>
    <mergeCell ref="A2:I2"/>
    <mergeCell ref="J2:M2"/>
    <mergeCell ref="A8:L8"/>
    <mergeCell ref="A9:M9"/>
  </mergeCells>
  <pageMargins left="0.3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2025-09-07T02:41:49Z</cp:lastPrinted>
  <dcterms:created xsi:type="dcterms:W3CDTF">2025-09-05T12:24:09Z</dcterms:created>
  <dcterms:modified xsi:type="dcterms:W3CDTF">2025-09-07T02:41:50Z</dcterms:modified>
</cp:coreProperties>
</file>