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9440" windowHeight="11160"/>
  </bookViews>
  <sheets>
    <sheet name="Invoice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I7" i="1" l="1"/>
  <c r="I4" i="1"/>
  <c r="I5" i="1"/>
  <c r="I8" i="1"/>
  <c r="I6" i="1"/>
  <c r="H7" i="1"/>
  <c r="K7" i="1" s="1"/>
  <c r="H4" i="1"/>
  <c r="K4" i="1" s="1"/>
  <c r="H5" i="1"/>
  <c r="K5" i="1" s="1"/>
  <c r="H8" i="1"/>
  <c r="K8" i="1" s="1"/>
  <c r="H6" i="1"/>
  <c r="K6" i="1" s="1"/>
  <c r="G12" i="1"/>
  <c r="K9" i="1" l="1"/>
</calcChain>
</file>

<file path=xl/sharedStrings.xml><?xml version="1.0" encoding="utf-8"?>
<sst xmlns="http://schemas.openxmlformats.org/spreadsheetml/2006/main" count="42" uniqueCount="36">
  <si>
    <t>INVOICE
PRAGATI LOGISTICS,SAMANTA SAHI KHUNTIA LANE,8984191006
GST No:21AGHPB9356M1Z9</t>
  </si>
  <si>
    <t>15/3/2024</t>
  </si>
  <si>
    <t>2126</t>
  </si>
  <si>
    <t>19/3/2024</t>
  </si>
  <si>
    <t>2154</t>
  </si>
  <si>
    <t>29/3/2024</t>
  </si>
  <si>
    <t>2194</t>
  </si>
  <si>
    <t>2197</t>
  </si>
  <si>
    <t>12/3/2024</t>
  </si>
  <si>
    <t>2112</t>
  </si>
  <si>
    <t>Thanking you for your business.
PRAGATI LOGISTICS</t>
  </si>
  <si>
    <t>Kindly, verify &amp; confirm within 7 days, else GST will be filed by 20th APRIL, 2024. 
GST to be paid by Consignor under Reverse Charge Mechanism(RCM) as per GST.</t>
  </si>
  <si>
    <t>BRAHMANKHANDI</t>
  </si>
  <si>
    <t>JALESWAR</t>
  </si>
  <si>
    <t>BASUDEVPUR</t>
  </si>
  <si>
    <t>SL</t>
  </si>
  <si>
    <t>DATE</t>
  </si>
  <si>
    <t>LR NO</t>
  </si>
  <si>
    <t>FROM</t>
  </si>
  <si>
    <t>DESTINATION</t>
  </si>
  <si>
    <t>INV NO</t>
  </si>
  <si>
    <t>CASE</t>
  </si>
  <si>
    <t>RATE</t>
  </si>
  <si>
    <t>HML</t>
  </si>
  <si>
    <t>LR CH</t>
  </si>
  <si>
    <t>AMOUNT</t>
  </si>
  <si>
    <t>KUNDAIHAT</t>
  </si>
  <si>
    <t>(RUPEES ONE THOUSAND NINE HUNDRED NINTY SEVEN ONLY)</t>
  </si>
  <si>
    <t>PL/DO/26768</t>
  </si>
  <si>
    <t>PL/DO/26067</t>
  </si>
  <si>
    <t>PL/MA/21657</t>
  </si>
  <si>
    <t>PL/MA/21774</t>
  </si>
  <si>
    <t>PL/MA/22462</t>
  </si>
  <si>
    <t>CTC</t>
  </si>
  <si>
    <t xml:space="preserve">Bill Date: 31/03/2024
Bill NO : 43211
Total Amount: 1997.00
</t>
  </si>
  <si>
    <t>TO,
M/S NEELACHAL AGENCIES
M/S INDIAN HERBS SPECIALITIES PRIVATE LIMITED
Address:PROFESSORPARA 753003, CUTTACK, 6372859874
GST No: 21AAGFM2802A1Z8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</si>
</sst>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name val="Calibri"/>
    </font>
    <font>
      <b/>
      <sz val="11"/>
      <name val="Calibri"/>
      <family val="2"/>
    </font>
    <font>
      <sz val="11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Border="1"/>
    <xf numFmtId="0" fontId="2" fillId="0" borderId="1" xfId="0" applyFont="1" applyBorder="1" applyAlignment="1">
      <alignment vertical="top"/>
    </xf>
    <xf numFmtId="0" fontId="1" fillId="0" borderId="1" xfId="0" applyNumberFormat="1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0" fontId="0" fillId="0" borderId="1" xfId="0" applyNumberFormat="1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right" wrapText="1"/>
    </xf>
    <xf numFmtId="2" fontId="1" fillId="0" borderId="1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2" xfId="0" applyNumberFormat="1" applyFont="1" applyBorder="1" applyAlignment="1">
      <alignment horizontal="left" vertical="center" wrapText="1"/>
    </xf>
    <xf numFmtId="2" fontId="1" fillId="0" borderId="3" xfId="0" applyNumberFormat="1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left" vertical="center" wrapText="1"/>
    </xf>
    <xf numFmtId="0" fontId="1" fillId="2" borderId="2" xfId="0" applyNumberFormat="1" applyFont="1" applyFill="1" applyBorder="1" applyAlignment="1">
      <alignment horizontal="left" vertical="center" wrapText="1"/>
    </xf>
    <xf numFmtId="0" fontId="1" fillId="2" borderId="3" xfId="0" applyNumberFormat="1" applyFont="1" applyFill="1" applyBorder="1" applyAlignment="1">
      <alignment horizontal="left" vertical="center" wrapText="1"/>
    </xf>
    <xf numFmtId="0" fontId="1" fillId="2" borderId="4" xfId="0" applyNumberFormat="1" applyFont="1" applyFill="1" applyBorder="1" applyAlignment="1">
      <alignment horizontal="left" vertical="center" wrapText="1"/>
    </xf>
  </cellXfs>
  <cellStyles count="1">
    <cellStyle name="Normal" xfId="0" builtinId="0"/>
  </cellStyles>
  <dxfs count="2">
    <dxf>
      <font>
        <color rgb="FFFFFF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838200</xdr:colOff>
      <xdr:row>0</xdr:row>
      <xdr:rowOff>1066800</xdr:rowOff>
    </xdr:to>
    <xdr:pic>
      <xdr:nvPicPr>
        <xdr:cNvPr id="3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086100" cy="10668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QUOTATION_2023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>
        <row r="4">
          <cell r="C4" t="str">
            <v>BALASORE</v>
          </cell>
          <cell r="D4">
            <v>50.6</v>
          </cell>
        </row>
        <row r="5">
          <cell r="C5" t="str">
            <v>BASUDEVPUR</v>
          </cell>
          <cell r="D5">
            <v>63.25</v>
          </cell>
        </row>
        <row r="6">
          <cell r="C6" t="str">
            <v>BHADRAK</v>
          </cell>
          <cell r="D6">
            <v>44.28</v>
          </cell>
        </row>
        <row r="7">
          <cell r="C7" t="str">
            <v>BHUBANESWAR</v>
          </cell>
          <cell r="D7">
            <v>37.950000000000003</v>
          </cell>
        </row>
        <row r="8">
          <cell r="C8" t="str">
            <v>JALESWAR</v>
          </cell>
          <cell r="D8">
            <v>56.93</v>
          </cell>
        </row>
        <row r="9">
          <cell r="C9" t="str">
            <v>KHURDA</v>
          </cell>
          <cell r="D9">
            <v>44.28</v>
          </cell>
        </row>
        <row r="10">
          <cell r="C10" t="str">
            <v>PANIKOILI</v>
          </cell>
          <cell r="D10">
            <v>44.28</v>
          </cell>
        </row>
        <row r="11">
          <cell r="C11" t="str">
            <v>PATTAMUNDAI</v>
          </cell>
          <cell r="D11">
            <v>50.6</v>
          </cell>
        </row>
        <row r="12">
          <cell r="C12" t="str">
            <v>KHELAR</v>
          </cell>
          <cell r="D12">
            <v>56.93</v>
          </cell>
        </row>
        <row r="13">
          <cell r="C13" t="str">
            <v>MARKONA</v>
          </cell>
          <cell r="D13">
            <v>50.6</v>
          </cell>
        </row>
        <row r="14">
          <cell r="C14" t="str">
            <v>KENDRAPARA</v>
          </cell>
          <cell r="D14">
            <v>44.28</v>
          </cell>
        </row>
        <row r="15">
          <cell r="C15" t="str">
            <v>KACHARMALA</v>
          </cell>
          <cell r="D15">
            <v>37.950000000000003</v>
          </cell>
        </row>
        <row r="16">
          <cell r="C16" t="str">
            <v>BARIPADA</v>
          </cell>
          <cell r="D16">
            <v>63.25</v>
          </cell>
        </row>
        <row r="17">
          <cell r="C17" t="str">
            <v>ASURESWAR</v>
          </cell>
          <cell r="D17">
            <v>44.28</v>
          </cell>
        </row>
        <row r="18">
          <cell r="C18" t="str">
            <v>MARSHAGHAI</v>
          </cell>
          <cell r="D18">
            <v>63.25</v>
          </cell>
        </row>
        <row r="19">
          <cell r="C19" t="str">
            <v>SALIPUR</v>
          </cell>
          <cell r="D19">
            <v>37.950000000000003</v>
          </cell>
        </row>
        <row r="20">
          <cell r="C20" t="str">
            <v>ANGUL</v>
          </cell>
          <cell r="D20">
            <v>44.28</v>
          </cell>
        </row>
        <row r="21">
          <cell r="C21" t="str">
            <v>JHARPOKHARIA</v>
          </cell>
          <cell r="D21">
            <v>113.85</v>
          </cell>
        </row>
        <row r="22">
          <cell r="C22" t="str">
            <v>NISCHINTKOILI</v>
          </cell>
          <cell r="D22">
            <v>44.28</v>
          </cell>
        </row>
        <row r="23">
          <cell r="C23" t="str">
            <v>PHULNAKHARA</v>
          </cell>
          <cell r="D23">
            <v>37.950000000000003</v>
          </cell>
        </row>
        <row r="24">
          <cell r="C24" t="str">
            <v>SILIPUR</v>
          </cell>
          <cell r="D24">
            <v>57.5</v>
          </cell>
        </row>
        <row r="25">
          <cell r="C25" t="str">
            <v>BILAHAT</v>
          </cell>
          <cell r="D25">
            <v>69</v>
          </cell>
        </row>
        <row r="26">
          <cell r="C26" t="str">
            <v>KUNDAIHAT</v>
          </cell>
          <cell r="D26">
            <v>65</v>
          </cell>
        </row>
        <row r="27">
          <cell r="C27" t="str">
            <v>RANAPUR</v>
          </cell>
          <cell r="D27">
            <v>60</v>
          </cell>
        </row>
        <row r="28">
          <cell r="C28" t="str">
            <v>BRAHMANKHANDI</v>
          </cell>
          <cell r="D28">
            <v>65</v>
          </cell>
        </row>
        <row r="29">
          <cell r="C29" t="str">
            <v>MAREIGAON</v>
          </cell>
          <cell r="D29">
            <v>70</v>
          </cell>
        </row>
      </sheetData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tabSelected="1" workbookViewId="0">
      <selection activeCell="O3" sqref="O3"/>
    </sheetView>
  </sheetViews>
  <sheetFormatPr defaultRowHeight="15"/>
  <cols>
    <col min="1" max="1" width="4.85546875" style="1" customWidth="1"/>
    <col min="2" max="2" width="9.7109375" style="1" bestFit="1" customWidth="1"/>
    <col min="3" max="3" width="12.7109375" style="1" bestFit="1" customWidth="1"/>
    <col min="4" max="4" width="6.42578125" style="1" bestFit="1" customWidth="1"/>
    <col min="5" max="5" width="17.5703125" style="1" bestFit="1" customWidth="1"/>
    <col min="6" max="6" width="7.5703125" style="1" bestFit="1" customWidth="1"/>
    <col min="7" max="7" width="6.140625" style="1" customWidth="1"/>
    <col min="8" max="8" width="7.28515625" style="2" customWidth="1"/>
    <col min="9" max="9" width="6.42578125" style="2" customWidth="1"/>
    <col min="10" max="10" width="6.85546875" style="2" customWidth="1"/>
    <col min="11" max="11" width="10.5703125" style="2" customWidth="1"/>
    <col min="12" max="12" width="9.140625" style="1" customWidth="1"/>
    <col min="13" max="16384" width="9.140625" style="1"/>
  </cols>
  <sheetData>
    <row r="1" spans="1:11" ht="90" customHeight="1">
      <c r="A1" s="17"/>
      <c r="B1" s="18"/>
      <c r="C1" s="18"/>
      <c r="D1" s="18"/>
      <c r="E1" s="19"/>
      <c r="F1" s="20" t="s">
        <v>0</v>
      </c>
      <c r="G1" s="21"/>
      <c r="H1" s="21"/>
      <c r="I1" s="21"/>
      <c r="J1" s="21"/>
      <c r="K1" s="22"/>
    </row>
    <row r="2" spans="1:11" ht="100.5" customHeight="1">
      <c r="A2" s="23" t="s">
        <v>35</v>
      </c>
      <c r="B2" s="24"/>
      <c r="C2" s="24"/>
      <c r="D2" s="24"/>
      <c r="E2" s="25"/>
      <c r="F2" s="20" t="s">
        <v>34</v>
      </c>
      <c r="G2" s="21"/>
      <c r="H2" s="21"/>
      <c r="I2" s="21"/>
      <c r="J2" s="21"/>
      <c r="K2" s="22"/>
    </row>
    <row r="3" spans="1:11" s="11" customFormat="1">
      <c r="A3" s="9" t="s">
        <v>15</v>
      </c>
      <c r="B3" s="9" t="s">
        <v>16</v>
      </c>
      <c r="C3" s="9" t="s">
        <v>17</v>
      </c>
      <c r="D3" s="9" t="s">
        <v>18</v>
      </c>
      <c r="E3" s="9" t="s">
        <v>19</v>
      </c>
      <c r="F3" s="9" t="s">
        <v>20</v>
      </c>
      <c r="G3" s="9" t="s">
        <v>21</v>
      </c>
      <c r="H3" s="10" t="s">
        <v>22</v>
      </c>
      <c r="I3" s="10" t="s">
        <v>23</v>
      </c>
      <c r="J3" s="10" t="s">
        <v>24</v>
      </c>
      <c r="K3" s="10" t="s">
        <v>25</v>
      </c>
    </row>
    <row r="4" spans="1:11">
      <c r="A4" s="12">
        <v>1</v>
      </c>
      <c r="B4" s="7" t="s">
        <v>8</v>
      </c>
      <c r="C4" s="7" t="s">
        <v>30</v>
      </c>
      <c r="D4" s="7" t="s">
        <v>33</v>
      </c>
      <c r="E4" s="7" t="s">
        <v>13</v>
      </c>
      <c r="F4" s="7" t="s">
        <v>9</v>
      </c>
      <c r="G4" s="7">
        <v>8</v>
      </c>
      <c r="H4" s="5">
        <f>VLOOKUP(E4,'[1]INDIAN HERBS CO'!$C$4:$D$35,2,)</f>
        <v>56.93</v>
      </c>
      <c r="I4" s="5">
        <f>G4*2</f>
        <v>16</v>
      </c>
      <c r="J4" s="5">
        <v>25</v>
      </c>
      <c r="K4" s="5">
        <f>G4*H4+I4+J4</f>
        <v>496.44</v>
      </c>
    </row>
    <row r="5" spans="1:11">
      <c r="A5" s="12">
        <v>2</v>
      </c>
      <c r="B5" s="7" t="s">
        <v>1</v>
      </c>
      <c r="C5" s="7" t="s">
        <v>31</v>
      </c>
      <c r="D5" s="7" t="s">
        <v>33</v>
      </c>
      <c r="E5" s="7" t="s">
        <v>14</v>
      </c>
      <c r="F5" s="7" t="s">
        <v>2</v>
      </c>
      <c r="G5" s="7">
        <v>5</v>
      </c>
      <c r="H5" s="5">
        <f>VLOOKUP(E5,'[1]INDIAN HERBS CO'!$C$4:$D$35,2,)</f>
        <v>63.25</v>
      </c>
      <c r="I5" s="5">
        <f>G5*2</f>
        <v>10</v>
      </c>
      <c r="J5" s="5">
        <v>25</v>
      </c>
      <c r="K5" s="5">
        <f>G5*H5+I5+J5</f>
        <v>351.25</v>
      </c>
    </row>
    <row r="6" spans="1:11">
      <c r="A6" s="12">
        <v>3</v>
      </c>
      <c r="B6" s="7" t="s">
        <v>3</v>
      </c>
      <c r="C6" s="7" t="s">
        <v>29</v>
      </c>
      <c r="D6" s="7" t="s">
        <v>33</v>
      </c>
      <c r="E6" s="8" t="s">
        <v>26</v>
      </c>
      <c r="F6" s="7" t="s">
        <v>4</v>
      </c>
      <c r="G6" s="7">
        <v>4</v>
      </c>
      <c r="H6" s="5">
        <f>VLOOKUP(E6,'[1]INDIAN HERBS CO'!$C$4:$D$35,2,)</f>
        <v>65</v>
      </c>
      <c r="I6" s="5">
        <f>G6*2</f>
        <v>8</v>
      </c>
      <c r="J6" s="5">
        <v>25</v>
      </c>
      <c r="K6" s="5">
        <f>G6*H6+I6+J6</f>
        <v>293</v>
      </c>
    </row>
    <row r="7" spans="1:11">
      <c r="A7" s="12">
        <v>4</v>
      </c>
      <c r="B7" s="7" t="s">
        <v>5</v>
      </c>
      <c r="C7" s="7" t="s">
        <v>28</v>
      </c>
      <c r="D7" s="7" t="s">
        <v>33</v>
      </c>
      <c r="E7" s="7" t="s">
        <v>12</v>
      </c>
      <c r="F7" s="7" t="s">
        <v>7</v>
      </c>
      <c r="G7" s="7">
        <v>5</v>
      </c>
      <c r="H7" s="5">
        <f>VLOOKUP(E7,'[1]INDIAN HERBS CO'!$C$4:$D$35,2,)</f>
        <v>65</v>
      </c>
      <c r="I7" s="5">
        <f>G7*2</f>
        <v>10</v>
      </c>
      <c r="J7" s="5">
        <v>25</v>
      </c>
      <c r="K7" s="5">
        <f>G7*H7+I7+J7</f>
        <v>360</v>
      </c>
    </row>
    <row r="8" spans="1:11">
      <c r="A8" s="12">
        <v>5</v>
      </c>
      <c r="B8" s="7" t="s">
        <v>5</v>
      </c>
      <c r="C8" s="7" t="s">
        <v>32</v>
      </c>
      <c r="D8" s="7" t="s">
        <v>33</v>
      </c>
      <c r="E8" s="7" t="s">
        <v>13</v>
      </c>
      <c r="F8" s="7" t="s">
        <v>6</v>
      </c>
      <c r="G8" s="7">
        <v>8</v>
      </c>
      <c r="H8" s="5">
        <f>VLOOKUP(E8,'[1]INDIAN HERBS CO'!$C$4:$D$35,2,)</f>
        <v>56.93</v>
      </c>
      <c r="I8" s="5">
        <f>G8*2</f>
        <v>16</v>
      </c>
      <c r="J8" s="5">
        <v>25</v>
      </c>
      <c r="K8" s="5">
        <f>G8*H8+I8+J8</f>
        <v>496.44</v>
      </c>
    </row>
    <row r="9" spans="1:11" s="3" customFormat="1">
      <c r="A9" s="13" t="s">
        <v>27</v>
      </c>
      <c r="B9" s="13"/>
      <c r="C9" s="13"/>
      <c r="D9" s="13"/>
      <c r="E9" s="13"/>
      <c r="F9" s="13"/>
      <c r="G9" s="13"/>
      <c r="H9" s="14"/>
      <c r="I9" s="14"/>
      <c r="J9" s="14"/>
      <c r="K9" s="6">
        <f>ROUND(SUM(K4:K8),0)</f>
        <v>1997</v>
      </c>
    </row>
    <row r="10" spans="1:11" s="3" customFormat="1" ht="30" customHeight="1">
      <c r="A10" s="15" t="s">
        <v>11</v>
      </c>
      <c r="B10" s="15"/>
      <c r="C10" s="15"/>
      <c r="D10" s="15"/>
      <c r="E10" s="15"/>
      <c r="F10" s="15"/>
      <c r="G10" s="15"/>
      <c r="H10" s="16"/>
      <c r="I10" s="16"/>
      <c r="J10" s="16"/>
      <c r="K10" s="16"/>
    </row>
    <row r="11" spans="1:11" s="3" customFormat="1" ht="30" customHeight="1">
      <c r="A11" s="15" t="s">
        <v>10</v>
      </c>
      <c r="B11" s="15"/>
      <c r="C11" s="15"/>
      <c r="D11" s="15"/>
      <c r="E11" s="15"/>
      <c r="F11" s="15"/>
      <c r="G11" s="15"/>
      <c r="H11" s="16"/>
      <c r="I11" s="16"/>
      <c r="J11" s="16"/>
      <c r="K11" s="16"/>
    </row>
    <row r="12" spans="1:11">
      <c r="G12" s="4">
        <f>SUM(G4:G8)</f>
        <v>30</v>
      </c>
    </row>
  </sheetData>
  <sortState ref="B4:K8">
    <sortCondition ref="B4:B8"/>
    <sortCondition ref="C4:C8"/>
  </sortState>
  <mergeCells count="7">
    <mergeCell ref="A9:J9"/>
    <mergeCell ref="A10:K10"/>
    <mergeCell ref="A11:K11"/>
    <mergeCell ref="A1:E1"/>
    <mergeCell ref="F1:K1"/>
    <mergeCell ref="F2:K2"/>
    <mergeCell ref="A2:E2"/>
  </mergeCells>
  <conditionalFormatting sqref="E4">
    <cfRule type="duplicateValues" dxfId="1" priority="1"/>
    <cfRule type="duplicateValues" dxfId="0" priority="2"/>
  </conditionalFormatting>
  <pageMargins left="0.33" right="0.4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2024-04-16T10:04:28Z</cp:lastPrinted>
  <dcterms:created xsi:type="dcterms:W3CDTF">2024-04-15T07:46:16Z</dcterms:created>
  <dcterms:modified xsi:type="dcterms:W3CDTF">2024-04-16T10:04:30Z</dcterms:modified>
</cp:coreProperties>
</file>