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5" i="1" l="1"/>
  <c r="H5" i="1"/>
  <c r="K5" i="1" s="1"/>
  <c r="H8" i="1"/>
  <c r="K8" i="1" s="1"/>
  <c r="H7" i="1"/>
  <c r="K7" i="1" s="1"/>
  <c r="H6" i="1"/>
  <c r="K6" i="1" s="1"/>
  <c r="H9" i="1"/>
  <c r="K9" i="1" s="1"/>
  <c r="H10" i="1"/>
  <c r="K10" i="1" s="1"/>
  <c r="H12" i="1"/>
  <c r="K12" i="1" s="1"/>
  <c r="H11" i="1"/>
  <c r="K11" i="1" s="1"/>
  <c r="H13" i="1"/>
  <c r="K13" i="1" s="1"/>
  <c r="H14" i="1"/>
  <c r="K14" i="1" s="1"/>
  <c r="H15" i="1"/>
  <c r="K15" i="1" s="1"/>
  <c r="H17" i="1"/>
  <c r="K17" i="1" s="1"/>
  <c r="H16" i="1"/>
  <c r="K16" i="1" s="1"/>
  <c r="H18" i="1"/>
  <c r="K18" i="1" s="1"/>
  <c r="H19" i="1"/>
  <c r="K19" i="1" s="1"/>
  <c r="H21" i="1"/>
  <c r="K21" i="1" s="1"/>
  <c r="H20" i="1"/>
  <c r="K20" i="1" s="1"/>
  <c r="H4" i="1"/>
  <c r="K4" i="1" s="1"/>
  <c r="K22" i="1" l="1"/>
</calcChain>
</file>

<file path=xl/sharedStrings.xml><?xml version="1.0" encoding="utf-8"?>
<sst xmlns="http://schemas.openxmlformats.org/spreadsheetml/2006/main" count="107" uniqueCount="73">
  <si>
    <t>INVOICE
PRAGATI LOGISTICS,SAMANTA SAHI KHUNTIA LANE,8984191006
GST No:21AGHPB9356M1Z9</t>
  </si>
  <si>
    <t>24/4/2024</t>
  </si>
  <si>
    <t>548</t>
  </si>
  <si>
    <t>553</t>
  </si>
  <si>
    <t>510</t>
  </si>
  <si>
    <t>26/4/2024</t>
  </si>
  <si>
    <t>00607</t>
  </si>
  <si>
    <t>12/4/2024</t>
  </si>
  <si>
    <t>00308</t>
  </si>
  <si>
    <t>30/4/2024</t>
  </si>
  <si>
    <t>575</t>
  </si>
  <si>
    <t>593</t>
  </si>
  <si>
    <t>25/4/2024</t>
  </si>
  <si>
    <t>00595</t>
  </si>
  <si>
    <t>16/4/2024</t>
  </si>
  <si>
    <t>363</t>
  </si>
  <si>
    <t>20/4/2024</t>
  </si>
  <si>
    <t>378</t>
  </si>
  <si>
    <t>10/4/2024</t>
  </si>
  <si>
    <t>190</t>
  </si>
  <si>
    <t>08/4/2024</t>
  </si>
  <si>
    <t>00221</t>
  </si>
  <si>
    <t>155</t>
  </si>
  <si>
    <t>168</t>
  </si>
  <si>
    <t>04/4/2024</t>
  </si>
  <si>
    <t>64</t>
  </si>
  <si>
    <t>03/4/2024</t>
  </si>
  <si>
    <t>104</t>
  </si>
  <si>
    <t>479</t>
  </si>
  <si>
    <t>343</t>
  </si>
  <si>
    <t>Thanking you for your business.
PRAGATI LOGISTICS</t>
  </si>
  <si>
    <t>PL/JA/01731</t>
  </si>
  <si>
    <t>PL/JA/01754</t>
  </si>
  <si>
    <t>PL/JA/01765</t>
  </si>
  <si>
    <t>PL/JA/02475</t>
  </si>
  <si>
    <t>PL/JA/00850</t>
  </si>
  <si>
    <t>PL/JA/02124</t>
  </si>
  <si>
    <t>PL/JA/02123</t>
  </si>
  <si>
    <t>PL/JA/01894</t>
  </si>
  <si>
    <t>PL/JA/00965</t>
  </si>
  <si>
    <t>PL/JA/01275</t>
  </si>
  <si>
    <t>PL/JA/00630</t>
  </si>
  <si>
    <t>PL/JA/00590</t>
  </si>
  <si>
    <t>PL/JA/00545</t>
  </si>
  <si>
    <t>PL/JA/00544</t>
  </si>
  <si>
    <t>PL/JA/00227</t>
  </si>
  <si>
    <t>PL/JA/00160</t>
  </si>
  <si>
    <t>PL/JA/01755</t>
  </si>
  <si>
    <t>PL/JA/00962</t>
  </si>
  <si>
    <t>BHADRAK</t>
  </si>
  <si>
    <t>BALASORE</t>
  </si>
  <si>
    <t>TALCHER</t>
  </si>
  <si>
    <t>JEYPORE</t>
  </si>
  <si>
    <t>KEONJHAR</t>
  </si>
  <si>
    <t>BOLANGIR</t>
  </si>
  <si>
    <t>BARIPADA</t>
  </si>
  <si>
    <t>INV NO</t>
  </si>
  <si>
    <t>SL</t>
  </si>
  <si>
    <t>DATE</t>
  </si>
  <si>
    <t>LR NO</t>
  </si>
  <si>
    <t>FROM</t>
  </si>
  <si>
    <t>CTC</t>
  </si>
  <si>
    <t>CASE</t>
  </si>
  <si>
    <t>RATE</t>
  </si>
  <si>
    <t>TO,
M/S HANUMAN DAS AGARWAL &amp; SONS                                                                       
C/O INDO NISSIN FOODS PRIVATE LTD
Address: K K BHAWANSINKA COMPOUND, CANTONMENT ROAD, CUTTACK, ODISHA, 753001
GST No:  21AABHH5033D1Z3</t>
  </si>
  <si>
    <t>KAPTIPADA</t>
  </si>
  <si>
    <t>DD.CH.</t>
  </si>
  <si>
    <t>LR CH.</t>
  </si>
  <si>
    <t>AMT.</t>
  </si>
  <si>
    <t>DESTINATION</t>
  </si>
  <si>
    <t>Kindly, verify &amp; confirm within 7 days, else GST will be filed by 20th MAY, 2024. 
GST to be paid by Consignor under Reverse Charge Mechanism(RCM) as per GST.</t>
  </si>
  <si>
    <t>(RUPEES EIGHTEEN THOUSAND SEVEN HUNDRED FORTY SIX ONLY)</t>
  </si>
  <si>
    <t xml:space="preserve">Bill Date: 28/05/2024
Bill NO : 4757
Total Amount: 18746.00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</si>
</sst>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76200</xdr:rowOff>
    </xdr:from>
    <xdr:to>
      <xdr:col>7</xdr:col>
      <xdr:colOff>152401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6" y="76200"/>
          <a:ext cx="42291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C4" t="str">
            <v>ANGUL</v>
          </cell>
          <cell r="D4">
            <v>26.82</v>
          </cell>
        </row>
        <row r="5">
          <cell r="C5" t="str">
            <v>BALAKATI</v>
          </cell>
          <cell r="D5">
            <v>21.94</v>
          </cell>
        </row>
        <row r="6">
          <cell r="C6" t="str">
            <v>BALASORE</v>
          </cell>
          <cell r="D6">
            <v>26.82</v>
          </cell>
        </row>
        <row r="7">
          <cell r="C7" t="str">
            <v>BALUGAON</v>
          </cell>
          <cell r="D7">
            <v>26.82</v>
          </cell>
        </row>
        <row r="8">
          <cell r="C8" t="str">
            <v>BANKI</v>
          </cell>
          <cell r="D8">
            <v>21.94</v>
          </cell>
        </row>
        <row r="9">
          <cell r="C9" t="str">
            <v>BARANGA</v>
          </cell>
          <cell r="D9">
            <v>13.41</v>
          </cell>
        </row>
        <row r="10">
          <cell r="C10" t="str">
            <v>BARBIL</v>
          </cell>
          <cell r="D10">
            <v>40.229999999999997</v>
          </cell>
        </row>
        <row r="11">
          <cell r="C11" t="str">
            <v>BARIPADA</v>
          </cell>
          <cell r="D11">
            <v>29.26</v>
          </cell>
        </row>
        <row r="12">
          <cell r="C12" t="str">
            <v>BERHAMPUR</v>
          </cell>
          <cell r="D12">
            <v>29.26</v>
          </cell>
        </row>
        <row r="13">
          <cell r="C13" t="str">
            <v>BHADRAK</v>
          </cell>
          <cell r="D13">
            <v>26.82</v>
          </cell>
        </row>
        <row r="14">
          <cell r="C14" t="str">
            <v>BHAWANIPATNA</v>
          </cell>
          <cell r="D14">
            <v>53.64</v>
          </cell>
        </row>
        <row r="15">
          <cell r="C15" t="str">
            <v>BHUBANESWAR</v>
          </cell>
          <cell r="D15">
            <v>13.41</v>
          </cell>
        </row>
        <row r="16">
          <cell r="C16" t="str">
            <v>BOLANGIR</v>
          </cell>
          <cell r="D16">
            <v>46</v>
          </cell>
        </row>
        <row r="17">
          <cell r="C17" t="str">
            <v>BRAJARAJNAGAR</v>
          </cell>
          <cell r="D17">
            <v>29.26</v>
          </cell>
        </row>
        <row r="18">
          <cell r="C18" t="str">
            <v>CHANDANESWAR</v>
          </cell>
          <cell r="D18">
            <v>28.75</v>
          </cell>
        </row>
        <row r="19">
          <cell r="C19" t="str">
            <v>CHANDOL</v>
          </cell>
          <cell r="D19">
            <v>26.82</v>
          </cell>
        </row>
        <row r="20">
          <cell r="C20" t="str">
            <v>CHANDPUR</v>
          </cell>
          <cell r="D20">
            <v>26.82</v>
          </cell>
        </row>
        <row r="21">
          <cell r="C21" t="str">
            <v>DHENKANAL</v>
          </cell>
          <cell r="D21">
            <v>26.82</v>
          </cell>
        </row>
        <row r="22">
          <cell r="C22" t="str">
            <v>GOPALPUR</v>
          </cell>
          <cell r="D22">
            <v>26.82</v>
          </cell>
        </row>
        <row r="23">
          <cell r="C23" t="str">
            <v>JAGATPUR</v>
          </cell>
          <cell r="D23">
            <v>13.41</v>
          </cell>
        </row>
        <row r="24">
          <cell r="C24" t="str">
            <v>JAGATSINGHPUR</v>
          </cell>
          <cell r="D24">
            <v>26.82</v>
          </cell>
        </row>
        <row r="25">
          <cell r="C25" t="str">
            <v>JAJPUR TOWN</v>
          </cell>
          <cell r="D25">
            <v>21.94</v>
          </cell>
        </row>
        <row r="26">
          <cell r="C26" t="str">
            <v>JALESWAR</v>
          </cell>
          <cell r="D26">
            <v>28.75</v>
          </cell>
        </row>
        <row r="27">
          <cell r="C27" t="str">
            <v>JATNI</v>
          </cell>
          <cell r="D27">
            <v>21.94</v>
          </cell>
        </row>
        <row r="28">
          <cell r="C28" t="str">
            <v>JEYPORE</v>
          </cell>
          <cell r="D28">
            <v>53.64</v>
          </cell>
        </row>
        <row r="29">
          <cell r="C29" t="str">
            <v>JHARSUGUDA</v>
          </cell>
          <cell r="D29">
            <v>29.26</v>
          </cell>
        </row>
        <row r="30">
          <cell r="C30" t="str">
            <v>KAMAKHYANAGAR</v>
          </cell>
          <cell r="D30">
            <v>26.82</v>
          </cell>
        </row>
        <row r="31">
          <cell r="C31" t="str">
            <v>KARANJIA</v>
          </cell>
          <cell r="D31">
            <v>53.64</v>
          </cell>
        </row>
        <row r="32">
          <cell r="C32" t="str">
            <v>KENDRAPARA</v>
          </cell>
          <cell r="D32">
            <v>26.82</v>
          </cell>
        </row>
        <row r="33">
          <cell r="C33" t="str">
            <v>KEONJHAR</v>
          </cell>
          <cell r="D33">
            <v>28.75</v>
          </cell>
        </row>
        <row r="34">
          <cell r="C34" t="str">
            <v>KHAKHIA</v>
          </cell>
          <cell r="D34">
            <v>21.94</v>
          </cell>
        </row>
        <row r="35">
          <cell r="C35" t="str">
            <v>KHURDA</v>
          </cell>
          <cell r="D35">
            <v>21.94</v>
          </cell>
        </row>
        <row r="36">
          <cell r="C36" t="str">
            <v>KONARK</v>
          </cell>
          <cell r="D36">
            <v>26.82</v>
          </cell>
        </row>
        <row r="37">
          <cell r="C37" t="str">
            <v>NAYAGARH</v>
          </cell>
          <cell r="D37">
            <v>21.94</v>
          </cell>
        </row>
        <row r="38">
          <cell r="C38" t="str">
            <v>NIMAPARA</v>
          </cell>
          <cell r="D38">
            <v>21.94</v>
          </cell>
        </row>
        <row r="39">
          <cell r="C39" t="str">
            <v>PHULBANI</v>
          </cell>
          <cell r="D39">
            <v>31.69</v>
          </cell>
        </row>
        <row r="40">
          <cell r="C40" t="str">
            <v>PIPILI</v>
          </cell>
          <cell r="D40">
            <v>21.94</v>
          </cell>
        </row>
        <row r="41">
          <cell r="C41" t="str">
            <v>PURI</v>
          </cell>
          <cell r="D41">
            <v>21.94</v>
          </cell>
        </row>
        <row r="42">
          <cell r="C42" t="str">
            <v>RAJGANGPUR</v>
          </cell>
          <cell r="D42">
            <v>29.26</v>
          </cell>
        </row>
        <row r="43">
          <cell r="C43" t="str">
            <v>ROURKELA</v>
          </cell>
          <cell r="D43">
            <v>29.26</v>
          </cell>
        </row>
        <row r="44">
          <cell r="C44" t="str">
            <v>SAKHIGOPAL</v>
          </cell>
          <cell r="D44">
            <v>21.94</v>
          </cell>
        </row>
        <row r="45">
          <cell r="C45" t="str">
            <v>SAMBALPUR</v>
          </cell>
          <cell r="D45">
            <v>26.82</v>
          </cell>
        </row>
        <row r="46">
          <cell r="C46" t="str">
            <v>SIMILIGUDA</v>
          </cell>
          <cell r="D46">
            <v>53.64</v>
          </cell>
        </row>
        <row r="47">
          <cell r="C47" t="str">
            <v>TALCHER</v>
          </cell>
          <cell r="D47">
            <v>26.82</v>
          </cell>
        </row>
        <row r="48">
          <cell r="C48" t="str">
            <v>TIRTOL</v>
          </cell>
          <cell r="D48">
            <v>26.82</v>
          </cell>
        </row>
        <row r="49">
          <cell r="C49" t="str">
            <v>DERA</v>
          </cell>
          <cell r="D49">
            <v>26.82</v>
          </cell>
        </row>
        <row r="50">
          <cell r="C50" t="str">
            <v>BRAHAMAGIRI</v>
          </cell>
          <cell r="D50">
            <v>21.94</v>
          </cell>
        </row>
        <row r="51">
          <cell r="C51" t="str">
            <v>ATHAMALLIK</v>
          </cell>
          <cell r="D51">
            <v>26.82</v>
          </cell>
        </row>
        <row r="52">
          <cell r="C52" t="str">
            <v>KHARIAR ROAD</v>
          </cell>
          <cell r="D52">
            <v>53.64</v>
          </cell>
        </row>
        <row r="53">
          <cell r="C53" t="str">
            <v>KAPTIPADA</v>
          </cell>
          <cell r="D53">
            <v>34.979999999999997</v>
          </cell>
        </row>
        <row r="54">
          <cell r="C54" t="str">
            <v>JHIRPANI</v>
          </cell>
          <cell r="D54">
            <v>29.26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Q2" sqref="Q2"/>
    </sheetView>
  </sheetViews>
  <sheetFormatPr defaultRowHeight="15"/>
  <cols>
    <col min="1" max="1" width="5.42578125" style="1" customWidth="1"/>
    <col min="2" max="2" width="10.140625" style="1" customWidth="1"/>
    <col min="3" max="3" width="12.140625" style="1" customWidth="1"/>
    <col min="4" max="4" width="6.5703125" style="1" customWidth="1"/>
    <col min="5" max="5" width="13.42578125" style="1" customWidth="1"/>
    <col min="6" max="6" width="7.5703125" style="1" bestFit="1" customWidth="1"/>
    <col min="7" max="7" width="6.28515625" style="1" customWidth="1"/>
    <col min="8" max="8" width="6.85546875" style="2" customWidth="1"/>
    <col min="9" max="9" width="7.85546875" style="2" customWidth="1"/>
    <col min="10" max="10" width="6.8554687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95.25" customHeight="1">
      <c r="A2" s="18" t="s">
        <v>64</v>
      </c>
      <c r="B2" s="19"/>
      <c r="C2" s="19"/>
      <c r="D2" s="19"/>
      <c r="E2" s="19"/>
      <c r="F2" s="19"/>
      <c r="G2" s="19"/>
      <c r="H2" s="20"/>
      <c r="I2" s="21" t="s">
        <v>72</v>
      </c>
      <c r="J2" s="21"/>
      <c r="K2" s="21"/>
    </row>
    <row r="3" spans="1:11" s="10" customFormat="1" ht="15" customHeight="1">
      <c r="A3" s="8" t="s">
        <v>57</v>
      </c>
      <c r="B3" s="8" t="s">
        <v>58</v>
      </c>
      <c r="C3" s="8" t="s">
        <v>59</v>
      </c>
      <c r="D3" s="8" t="s">
        <v>60</v>
      </c>
      <c r="E3" s="8" t="s">
        <v>69</v>
      </c>
      <c r="F3" s="8" t="s">
        <v>56</v>
      </c>
      <c r="G3" s="8" t="s">
        <v>62</v>
      </c>
      <c r="H3" s="9" t="s">
        <v>63</v>
      </c>
      <c r="I3" s="9" t="s">
        <v>66</v>
      </c>
      <c r="J3" s="9" t="s">
        <v>67</v>
      </c>
      <c r="K3" s="9" t="s">
        <v>68</v>
      </c>
    </row>
    <row r="4" spans="1:11">
      <c r="A4" s="11">
        <v>1</v>
      </c>
      <c r="B4" s="4" t="s">
        <v>26</v>
      </c>
      <c r="C4" s="4" t="s">
        <v>46</v>
      </c>
      <c r="D4" s="7" t="s">
        <v>61</v>
      </c>
      <c r="E4" s="4" t="s">
        <v>54</v>
      </c>
      <c r="F4" s="4" t="s">
        <v>27</v>
      </c>
      <c r="G4" s="4">
        <v>29</v>
      </c>
      <c r="H4" s="5">
        <f>VLOOKUP(E4,'[1]NISSAN FOOD'!$C$4:$D$54,2,FALSE)</f>
        <v>46</v>
      </c>
      <c r="I4" s="5">
        <v>290</v>
      </c>
      <c r="J4" s="5">
        <v>20</v>
      </c>
      <c r="K4" s="5">
        <f t="shared" ref="K4:K21" si="0">G4*H4+I4+J4</f>
        <v>1644</v>
      </c>
    </row>
    <row r="5" spans="1:11">
      <c r="A5" s="11">
        <v>2</v>
      </c>
      <c r="B5" s="4" t="s">
        <v>24</v>
      </c>
      <c r="C5" s="4" t="s">
        <v>45</v>
      </c>
      <c r="D5" s="7" t="s">
        <v>61</v>
      </c>
      <c r="E5" s="4" t="s">
        <v>55</v>
      </c>
      <c r="F5" s="4" t="s">
        <v>25</v>
      </c>
      <c r="G5" s="4">
        <v>34</v>
      </c>
      <c r="H5" s="5">
        <f>VLOOKUP(E5,'[1]NISSAN FOOD'!$C$4:$D$54,2,FALSE)</f>
        <v>29.26</v>
      </c>
      <c r="I5" s="5">
        <v>340</v>
      </c>
      <c r="J5" s="5">
        <v>20</v>
      </c>
      <c r="K5" s="5">
        <f t="shared" si="0"/>
        <v>1354.8400000000001</v>
      </c>
    </row>
    <row r="6" spans="1:11">
      <c r="A6" s="11">
        <v>3</v>
      </c>
      <c r="B6" s="4" t="s">
        <v>20</v>
      </c>
      <c r="C6" s="4" t="s">
        <v>44</v>
      </c>
      <c r="D6" s="7" t="s">
        <v>61</v>
      </c>
      <c r="E6" s="4" t="s">
        <v>50</v>
      </c>
      <c r="F6" s="4" t="s">
        <v>23</v>
      </c>
      <c r="G6" s="4">
        <v>4</v>
      </c>
      <c r="H6" s="5">
        <f>VLOOKUP(E6,'[1]NISSAN FOOD'!$C$4:$D$54,2,FALSE)</f>
        <v>26.82</v>
      </c>
      <c r="I6" s="5">
        <v>40</v>
      </c>
      <c r="J6" s="5">
        <v>20</v>
      </c>
      <c r="K6" s="5">
        <f t="shared" si="0"/>
        <v>167.28</v>
      </c>
    </row>
    <row r="7" spans="1:11">
      <c r="A7" s="11">
        <v>4</v>
      </c>
      <c r="B7" s="4" t="s">
        <v>20</v>
      </c>
      <c r="C7" s="4" t="s">
        <v>43</v>
      </c>
      <c r="D7" s="7" t="s">
        <v>61</v>
      </c>
      <c r="E7" s="4" t="s">
        <v>50</v>
      </c>
      <c r="F7" s="4" t="s">
        <v>22</v>
      </c>
      <c r="G7" s="4">
        <v>9</v>
      </c>
      <c r="H7" s="5">
        <f>VLOOKUP(E7,'[1]NISSAN FOOD'!$C$4:$D$54,2,FALSE)</f>
        <v>26.82</v>
      </c>
      <c r="I7" s="5">
        <v>90</v>
      </c>
      <c r="J7" s="5">
        <v>20</v>
      </c>
      <c r="K7" s="5">
        <f t="shared" si="0"/>
        <v>351.38</v>
      </c>
    </row>
    <row r="8" spans="1:11">
      <c r="A8" s="11">
        <v>5</v>
      </c>
      <c r="B8" s="4" t="s">
        <v>20</v>
      </c>
      <c r="C8" s="4" t="s">
        <v>42</v>
      </c>
      <c r="D8" s="7" t="s">
        <v>61</v>
      </c>
      <c r="E8" s="4" t="s">
        <v>53</v>
      </c>
      <c r="F8" s="4" t="s">
        <v>21</v>
      </c>
      <c r="G8" s="4">
        <v>28</v>
      </c>
      <c r="H8" s="5">
        <f>VLOOKUP(E8,'[1]NISSAN FOOD'!$C$4:$D$54,2,FALSE)</f>
        <v>28.75</v>
      </c>
      <c r="I8" s="5">
        <v>280</v>
      </c>
      <c r="J8" s="5">
        <v>20</v>
      </c>
      <c r="K8" s="5">
        <f t="shared" si="0"/>
        <v>1105</v>
      </c>
    </row>
    <row r="9" spans="1:11">
      <c r="A9" s="11">
        <v>6</v>
      </c>
      <c r="B9" s="4" t="s">
        <v>18</v>
      </c>
      <c r="C9" s="4" t="s">
        <v>41</v>
      </c>
      <c r="D9" s="7" t="s">
        <v>61</v>
      </c>
      <c r="E9" s="4" t="s">
        <v>53</v>
      </c>
      <c r="F9" s="4" t="s">
        <v>19</v>
      </c>
      <c r="G9" s="4">
        <v>10</v>
      </c>
      <c r="H9" s="5">
        <f>VLOOKUP(E9,'[1]NISSAN FOOD'!$C$4:$D$54,2,FALSE)</f>
        <v>28.75</v>
      </c>
      <c r="I9" s="5">
        <v>100</v>
      </c>
      <c r="J9" s="5">
        <v>20</v>
      </c>
      <c r="K9" s="5">
        <f t="shared" si="0"/>
        <v>407.5</v>
      </c>
    </row>
    <row r="10" spans="1:11">
      <c r="A10" s="11">
        <v>7</v>
      </c>
      <c r="B10" s="4" t="s">
        <v>7</v>
      </c>
      <c r="C10" s="4" t="s">
        <v>35</v>
      </c>
      <c r="D10" s="7" t="s">
        <v>61</v>
      </c>
      <c r="E10" s="7" t="s">
        <v>65</v>
      </c>
      <c r="F10" s="4" t="s">
        <v>8</v>
      </c>
      <c r="G10" s="4">
        <v>27</v>
      </c>
      <c r="H10" s="5">
        <f>VLOOKUP(E10,'[1]NISSAN FOOD'!$C$4:$D$54,2,FALSE)</f>
        <v>34.979999999999997</v>
      </c>
      <c r="I10" s="5">
        <v>405</v>
      </c>
      <c r="J10" s="5">
        <v>20</v>
      </c>
      <c r="K10" s="5">
        <f t="shared" si="0"/>
        <v>1369.46</v>
      </c>
    </row>
    <row r="11" spans="1:11">
      <c r="A11" s="11">
        <v>8</v>
      </c>
      <c r="B11" s="4" t="s">
        <v>14</v>
      </c>
      <c r="C11" s="4" t="s">
        <v>48</v>
      </c>
      <c r="D11" s="7" t="s">
        <v>61</v>
      </c>
      <c r="E11" s="4" t="s">
        <v>54</v>
      </c>
      <c r="F11" s="4" t="s">
        <v>29</v>
      </c>
      <c r="G11" s="4">
        <v>15</v>
      </c>
      <c r="H11" s="5">
        <f>VLOOKUP(E11,'[1]NISSAN FOOD'!$C$4:$D$54,2,FALSE)</f>
        <v>46</v>
      </c>
      <c r="I11" s="5">
        <v>150</v>
      </c>
      <c r="J11" s="5">
        <v>20</v>
      </c>
      <c r="K11" s="5">
        <f t="shared" si="0"/>
        <v>860</v>
      </c>
    </row>
    <row r="12" spans="1:11">
      <c r="A12" s="11">
        <v>9</v>
      </c>
      <c r="B12" s="4" t="s">
        <v>14</v>
      </c>
      <c r="C12" s="4" t="s">
        <v>39</v>
      </c>
      <c r="D12" s="7" t="s">
        <v>61</v>
      </c>
      <c r="E12" s="4" t="s">
        <v>54</v>
      </c>
      <c r="F12" s="4" t="s">
        <v>15</v>
      </c>
      <c r="G12" s="4">
        <v>25</v>
      </c>
      <c r="H12" s="5">
        <f>VLOOKUP(E12,'[1]NISSAN FOOD'!$C$4:$D$54,2,FALSE)</f>
        <v>46</v>
      </c>
      <c r="I12" s="5">
        <v>250</v>
      </c>
      <c r="J12" s="5">
        <v>20</v>
      </c>
      <c r="K12" s="5">
        <f t="shared" si="0"/>
        <v>1420</v>
      </c>
    </row>
    <row r="13" spans="1:11">
      <c r="A13" s="11">
        <v>10</v>
      </c>
      <c r="B13" s="4" t="s">
        <v>16</v>
      </c>
      <c r="C13" s="4" t="s">
        <v>40</v>
      </c>
      <c r="D13" s="7" t="s">
        <v>61</v>
      </c>
      <c r="E13" s="7" t="s">
        <v>65</v>
      </c>
      <c r="F13" s="4" t="s">
        <v>17</v>
      </c>
      <c r="G13" s="4">
        <v>8</v>
      </c>
      <c r="H13" s="5">
        <f>VLOOKUP(E13,'[1]NISSAN FOOD'!$C$4:$D$54,2,FALSE)</f>
        <v>34.979999999999997</v>
      </c>
      <c r="I13" s="5">
        <v>120</v>
      </c>
      <c r="J13" s="5">
        <v>20</v>
      </c>
      <c r="K13" s="5">
        <f t="shared" si="0"/>
        <v>419.84</v>
      </c>
    </row>
    <row r="14" spans="1:11">
      <c r="A14" s="11">
        <v>11</v>
      </c>
      <c r="B14" s="4" t="s">
        <v>1</v>
      </c>
      <c r="C14" s="4" t="s">
        <v>31</v>
      </c>
      <c r="D14" s="7" t="s">
        <v>61</v>
      </c>
      <c r="E14" s="7" t="s">
        <v>65</v>
      </c>
      <c r="F14" s="4" t="s">
        <v>2</v>
      </c>
      <c r="G14" s="4">
        <v>26</v>
      </c>
      <c r="H14" s="5">
        <f>VLOOKUP(E14,'[1]NISSAN FOOD'!$C$4:$D$54,2,FALSE)</f>
        <v>34.979999999999997</v>
      </c>
      <c r="I14" s="5">
        <v>390</v>
      </c>
      <c r="J14" s="5">
        <v>20</v>
      </c>
      <c r="K14" s="5">
        <f t="shared" si="0"/>
        <v>1319.48</v>
      </c>
    </row>
    <row r="15" spans="1:11">
      <c r="A15" s="11">
        <v>12</v>
      </c>
      <c r="B15" s="4" t="s">
        <v>1</v>
      </c>
      <c r="C15" s="4" t="s">
        <v>32</v>
      </c>
      <c r="D15" s="7" t="s">
        <v>61</v>
      </c>
      <c r="E15" s="4" t="s">
        <v>49</v>
      </c>
      <c r="F15" s="4" t="s">
        <v>3</v>
      </c>
      <c r="G15" s="4">
        <v>30</v>
      </c>
      <c r="H15" s="5">
        <f>VLOOKUP(E15,'[1]NISSAN FOOD'!$C$4:$D$54,2,FALSE)</f>
        <v>26.82</v>
      </c>
      <c r="I15" s="5">
        <v>300</v>
      </c>
      <c r="J15" s="5">
        <v>20</v>
      </c>
      <c r="K15" s="5">
        <f t="shared" si="0"/>
        <v>1124.5999999999999</v>
      </c>
    </row>
    <row r="16" spans="1:11">
      <c r="A16" s="11">
        <v>13</v>
      </c>
      <c r="B16" s="4" t="s">
        <v>1</v>
      </c>
      <c r="C16" s="4" t="s">
        <v>47</v>
      </c>
      <c r="D16" s="7" t="s">
        <v>61</v>
      </c>
      <c r="E16" s="4" t="s">
        <v>55</v>
      </c>
      <c r="F16" s="4" t="s">
        <v>28</v>
      </c>
      <c r="G16" s="4">
        <v>10</v>
      </c>
      <c r="H16" s="5">
        <f>VLOOKUP(E16,'[1]NISSAN FOOD'!$C$4:$D$54,2,FALSE)</f>
        <v>29.26</v>
      </c>
      <c r="I16" s="5">
        <v>100</v>
      </c>
      <c r="J16" s="5">
        <v>20</v>
      </c>
      <c r="K16" s="5">
        <f t="shared" si="0"/>
        <v>412.6</v>
      </c>
    </row>
    <row r="17" spans="1:11">
      <c r="A17" s="11">
        <v>14</v>
      </c>
      <c r="B17" s="4" t="s">
        <v>1</v>
      </c>
      <c r="C17" s="4" t="s">
        <v>33</v>
      </c>
      <c r="D17" s="7" t="s">
        <v>61</v>
      </c>
      <c r="E17" s="4" t="s">
        <v>50</v>
      </c>
      <c r="F17" s="4" t="s">
        <v>4</v>
      </c>
      <c r="G17" s="4">
        <v>39</v>
      </c>
      <c r="H17" s="5">
        <f>VLOOKUP(E17,'[1]NISSAN FOOD'!$C$4:$D$54,2,FALSE)</f>
        <v>26.82</v>
      </c>
      <c r="I17" s="5">
        <v>390</v>
      </c>
      <c r="J17" s="5">
        <v>20</v>
      </c>
      <c r="K17" s="5">
        <f t="shared" si="0"/>
        <v>1455.98</v>
      </c>
    </row>
    <row r="18" spans="1:11">
      <c r="A18" s="11">
        <v>15</v>
      </c>
      <c r="B18" s="4" t="s">
        <v>12</v>
      </c>
      <c r="C18" s="4" t="s">
        <v>38</v>
      </c>
      <c r="D18" s="7" t="s">
        <v>61</v>
      </c>
      <c r="E18" s="4" t="s">
        <v>53</v>
      </c>
      <c r="F18" s="4" t="s">
        <v>13</v>
      </c>
      <c r="G18" s="4">
        <v>12</v>
      </c>
      <c r="H18" s="5">
        <f>VLOOKUP(E18,'[1]NISSAN FOOD'!$C$4:$D$54,2,FALSE)</f>
        <v>28.75</v>
      </c>
      <c r="I18" s="5">
        <v>120</v>
      </c>
      <c r="J18" s="5">
        <v>20</v>
      </c>
      <c r="K18" s="5">
        <f t="shared" si="0"/>
        <v>485</v>
      </c>
    </row>
    <row r="19" spans="1:11">
      <c r="A19" s="11">
        <v>16</v>
      </c>
      <c r="B19" s="4" t="s">
        <v>5</v>
      </c>
      <c r="C19" s="4" t="s">
        <v>34</v>
      </c>
      <c r="D19" s="7" t="s">
        <v>61</v>
      </c>
      <c r="E19" s="4" t="s">
        <v>51</v>
      </c>
      <c r="F19" s="4" t="s">
        <v>6</v>
      </c>
      <c r="G19" s="4">
        <v>35</v>
      </c>
      <c r="H19" s="5">
        <f>VLOOKUP(E19,'[1]NISSAN FOOD'!$C$4:$D$54,2,FALSE)</f>
        <v>26.82</v>
      </c>
      <c r="I19" s="5">
        <v>350</v>
      </c>
      <c r="J19" s="5">
        <v>20</v>
      </c>
      <c r="K19" s="5">
        <f t="shared" si="0"/>
        <v>1308.7</v>
      </c>
    </row>
    <row r="20" spans="1:11">
      <c r="A20" s="11">
        <v>17</v>
      </c>
      <c r="B20" s="4" t="s">
        <v>9</v>
      </c>
      <c r="C20" s="4" t="s">
        <v>37</v>
      </c>
      <c r="D20" s="7" t="s">
        <v>61</v>
      </c>
      <c r="E20" s="4" t="s">
        <v>52</v>
      </c>
      <c r="F20" s="4" t="s">
        <v>11</v>
      </c>
      <c r="G20" s="4">
        <v>5</v>
      </c>
      <c r="H20" s="5">
        <f>VLOOKUP(E20,'[1]NISSAN FOOD'!$C$4:$D$54,2,FALSE)</f>
        <v>53.64</v>
      </c>
      <c r="I20" s="5">
        <v>50</v>
      </c>
      <c r="J20" s="5">
        <v>20</v>
      </c>
      <c r="K20" s="5">
        <f t="shared" si="0"/>
        <v>338.2</v>
      </c>
    </row>
    <row r="21" spans="1:11">
      <c r="A21" s="11">
        <v>18</v>
      </c>
      <c r="B21" s="4" t="s">
        <v>9</v>
      </c>
      <c r="C21" s="4" t="s">
        <v>36</v>
      </c>
      <c r="D21" s="7" t="s">
        <v>61</v>
      </c>
      <c r="E21" s="4" t="s">
        <v>52</v>
      </c>
      <c r="F21" s="4" t="s">
        <v>10</v>
      </c>
      <c r="G21" s="4">
        <v>50</v>
      </c>
      <c r="H21" s="5">
        <f>VLOOKUP(E21,'[1]NISSAN FOOD'!$C$4:$D$54,2,FALSE)</f>
        <v>53.64</v>
      </c>
      <c r="I21" s="5">
        <v>500</v>
      </c>
      <c r="J21" s="5">
        <v>20</v>
      </c>
      <c r="K21" s="5">
        <f t="shared" si="0"/>
        <v>3202</v>
      </c>
    </row>
    <row r="22" spans="1:11" s="3" customFormat="1">
      <c r="A22" s="12" t="s">
        <v>71</v>
      </c>
      <c r="B22" s="13"/>
      <c r="C22" s="13"/>
      <c r="D22" s="13"/>
      <c r="E22" s="13"/>
      <c r="F22" s="13"/>
      <c r="G22" s="13"/>
      <c r="H22" s="14"/>
      <c r="I22" s="14"/>
      <c r="J22" s="15"/>
      <c r="K22" s="6">
        <f>ROUND(SUM(K4:K21),0)</f>
        <v>18746</v>
      </c>
    </row>
    <row r="23" spans="1:11" s="3" customFormat="1" ht="30" customHeight="1">
      <c r="A23" s="16" t="s">
        <v>70</v>
      </c>
      <c r="B23" s="16"/>
      <c r="C23" s="16"/>
      <c r="D23" s="16"/>
      <c r="E23" s="16"/>
      <c r="F23" s="16"/>
      <c r="G23" s="16"/>
      <c r="H23" s="17"/>
      <c r="I23" s="17"/>
      <c r="J23" s="17"/>
      <c r="K23" s="17"/>
    </row>
    <row r="24" spans="1:11" s="3" customFormat="1" ht="30" customHeight="1">
      <c r="A24" s="16" t="s">
        <v>30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</row>
    <row r="25" spans="1:11">
      <c r="G25" s="8">
        <f>SUM(G4:G21)</f>
        <v>396</v>
      </c>
    </row>
  </sheetData>
  <sortState ref="B4:K21">
    <sortCondition ref="B4:B21"/>
    <sortCondition ref="C4:C21"/>
  </sortState>
  <mergeCells count="7">
    <mergeCell ref="A22:J22"/>
    <mergeCell ref="A23:K23"/>
    <mergeCell ref="A24:K24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49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2024-05-28T13:25:17Z</cp:lastPrinted>
  <dcterms:created xsi:type="dcterms:W3CDTF">2024-05-19T07:35:38Z</dcterms:created>
  <dcterms:modified xsi:type="dcterms:W3CDTF">2024-05-28T13:25:18Z</dcterms:modified>
</cp:coreProperties>
</file>