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4" i="1"/>
  <c r="H5" i="1"/>
  <c r="K5" i="1" s="1"/>
  <c r="H6" i="1"/>
  <c r="K6" i="1" s="1"/>
  <c r="H7" i="1"/>
  <c r="K7" i="1" s="1"/>
  <c r="H8" i="1"/>
  <c r="K8" i="1" s="1"/>
  <c r="H9" i="1"/>
  <c r="K9" i="1" s="1"/>
  <c r="H10" i="1"/>
  <c r="K10" i="1" s="1"/>
  <c r="H4" i="1"/>
  <c r="K4" i="1" s="1"/>
  <c r="G14" i="1"/>
  <c r="K11" i="1" l="1"/>
</calcChain>
</file>

<file path=xl/sharedStrings.xml><?xml version="1.0" encoding="utf-8"?>
<sst xmlns="http://schemas.openxmlformats.org/spreadsheetml/2006/main" count="52" uniqueCount="42">
  <si>
    <t>INVOICE
PRAGATI LOGISTICS,SAMANTA SAHI KHUNTIA LANE,8984191006
GST No:21AGHPB9356M1Z9</t>
  </si>
  <si>
    <t>07/2/2024</t>
  </si>
  <si>
    <t>9186</t>
  </si>
  <si>
    <t>14/2/2024</t>
  </si>
  <si>
    <t>9288</t>
  </si>
  <si>
    <t>20/2/2024</t>
  </si>
  <si>
    <t>9339</t>
  </si>
  <si>
    <t>9416</t>
  </si>
  <si>
    <t>23/2/2024</t>
  </si>
  <si>
    <t>9477</t>
  </si>
  <si>
    <t>29/2/2024</t>
  </si>
  <si>
    <t>19674</t>
  </si>
  <si>
    <t>9667</t>
  </si>
  <si>
    <t>Thanking you for your business.
PRAGATI LOGISTICS</t>
  </si>
  <si>
    <t>Kindly, verify &amp; confirm within 7 days, else GST will be filed by 20th MARCH, 2024. 
GST to be paid by Consignor under Reverse Charge Mechanism(RCM) as per GST.</t>
  </si>
  <si>
    <t>BARIPADA</t>
  </si>
  <si>
    <t>BOLANGIR</t>
  </si>
  <si>
    <t>kaptipada</t>
  </si>
  <si>
    <t>CHANDPUR</t>
  </si>
  <si>
    <t>KEONJHAR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</si>
  <si>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</si>
  <si>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</si>
  <si>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</si>
  <si>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</si>
  <si>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</si>
  <si>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</si>
  <si>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</si>
  <si>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</si>
  <si>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DD CH</t>
  </si>
  <si>
    <t>LR CH</t>
  </si>
  <si>
    <t>AMOUNT</t>
  </si>
  <si>
    <t>(RUPEES SIX THOUSAND SIX HUNDRED FIFTY NINE ONLY)</t>
  </si>
  <si>
    <t>PL/JA/27744</t>
  </si>
  <si>
    <t>PL/JA/27068</t>
  </si>
  <si>
    <t>PL/JA/28128</t>
  </si>
  <si>
    <t>PL/JA/28130</t>
  </si>
  <si>
    <t>PL/JA/28767</t>
  </si>
  <si>
    <t>PL/JA/29198</t>
  </si>
  <si>
    <t>PL/JA/29342</t>
  </si>
  <si>
    <t>CTC</t>
  </si>
  <si>
    <t>TO,
M/S HANUMAN DAS AGARWAL &amp; SONS                                                                       
C/O INDO NISSIN FOODS PRIVATE LTD
Address: K K BHAWANSINKA COMPOUND, CANTONMENT ROAD, CUTTACK, ODISHA, 753001
GST No:  21AABHH5033D1Z3</t>
  </si>
  <si>
    <t xml:space="preserve">Bill Date: 05/03/2024
Bill NO : 39297
Total Amount: 6659.00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</si>
</sst>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vertical="top" wrapText="1"/>
    </xf>
    <xf numFmtId="0" fontId="1" fillId="0" borderId="3" xfId="0" applyNumberFormat="1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left" vertical="top" wrapText="1"/>
    </xf>
    <xf numFmtId="0" fontId="0" fillId="0" borderId="0" xfId="0" applyNumberFormat="1" applyFont="1" applyAlignment="1">
      <alignment horizontal="center" wrapText="1"/>
    </xf>
    <xf numFmtId="2" fontId="0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695325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5">
          <cell r="C5" t="str">
            <v>ANGUL</v>
          </cell>
          <cell r="D5">
            <v>26.82</v>
          </cell>
          <cell r="E5">
            <v>8</v>
          </cell>
        </row>
        <row r="6">
          <cell r="C6" t="str">
            <v>BALAKATI</v>
          </cell>
          <cell r="D6">
            <v>21.94</v>
          </cell>
          <cell r="E6">
            <v>8</v>
          </cell>
        </row>
        <row r="7">
          <cell r="C7" t="str">
            <v>BALASORE</v>
          </cell>
          <cell r="D7">
            <v>26.82</v>
          </cell>
          <cell r="E7">
            <v>8</v>
          </cell>
        </row>
        <row r="8">
          <cell r="C8" t="str">
            <v>BALUGAON</v>
          </cell>
          <cell r="D8">
            <v>26.82</v>
          </cell>
          <cell r="E8">
            <v>8</v>
          </cell>
        </row>
        <row r="9">
          <cell r="C9" t="str">
            <v>BANKI</v>
          </cell>
          <cell r="D9">
            <v>21.94</v>
          </cell>
          <cell r="E9">
            <v>15</v>
          </cell>
        </row>
        <row r="10">
          <cell r="C10" t="str">
            <v>BARANGA</v>
          </cell>
          <cell r="D10">
            <v>13.41</v>
          </cell>
          <cell r="E10">
            <v>15</v>
          </cell>
        </row>
        <row r="11">
          <cell r="C11" t="str">
            <v>BARBIL</v>
          </cell>
          <cell r="D11">
            <v>40.229999999999997</v>
          </cell>
          <cell r="E11">
            <v>15</v>
          </cell>
        </row>
        <row r="12">
          <cell r="C12" t="str">
            <v>BARIPADA</v>
          </cell>
          <cell r="D12">
            <v>29.26</v>
          </cell>
          <cell r="E12">
            <v>8</v>
          </cell>
        </row>
        <row r="13">
          <cell r="C13" t="str">
            <v>BERHAMPUR</v>
          </cell>
          <cell r="D13">
            <v>29.26</v>
          </cell>
          <cell r="E13">
            <v>8</v>
          </cell>
        </row>
        <row r="14">
          <cell r="C14" t="str">
            <v>BHADRAK</v>
          </cell>
          <cell r="D14">
            <v>26.82</v>
          </cell>
          <cell r="E14">
            <v>8</v>
          </cell>
        </row>
        <row r="15">
          <cell r="C15" t="str">
            <v>BHAWANIPATNA</v>
          </cell>
          <cell r="D15">
            <v>53.64</v>
          </cell>
          <cell r="E15">
            <v>8</v>
          </cell>
        </row>
        <row r="16">
          <cell r="C16" t="str">
            <v>BHUBANESWAR</v>
          </cell>
          <cell r="D16">
            <v>13.41</v>
          </cell>
          <cell r="E16">
            <v>8</v>
          </cell>
        </row>
        <row r="17">
          <cell r="C17" t="str">
            <v>BOLANGIR</v>
          </cell>
          <cell r="D17">
            <v>46</v>
          </cell>
          <cell r="E17">
            <v>8</v>
          </cell>
        </row>
        <row r="18">
          <cell r="C18" t="str">
            <v>BRAJARAJNAGAR</v>
          </cell>
          <cell r="D18">
            <v>29.26</v>
          </cell>
          <cell r="E18">
            <v>500</v>
          </cell>
        </row>
        <row r="19">
          <cell r="C19" t="str">
            <v>CHANDANESWAR</v>
          </cell>
          <cell r="D19">
            <v>28.75</v>
          </cell>
          <cell r="E19">
            <v>500</v>
          </cell>
        </row>
        <row r="20">
          <cell r="C20" t="str">
            <v>CHANDOL</v>
          </cell>
          <cell r="D20">
            <v>26.82</v>
          </cell>
          <cell r="E20">
            <v>8</v>
          </cell>
        </row>
        <row r="21">
          <cell r="C21" t="str">
            <v>CHANDPUR</v>
          </cell>
          <cell r="D21">
            <v>26.82</v>
          </cell>
          <cell r="E21">
            <v>8</v>
          </cell>
        </row>
        <row r="22">
          <cell r="C22" t="str">
            <v>DHENKANAL</v>
          </cell>
          <cell r="D22">
            <v>26.82</v>
          </cell>
          <cell r="E22">
            <v>8</v>
          </cell>
        </row>
        <row r="23">
          <cell r="C23" t="str">
            <v>GOPALPUR</v>
          </cell>
          <cell r="D23">
            <v>26.82</v>
          </cell>
          <cell r="E23">
            <v>8</v>
          </cell>
        </row>
        <row r="24">
          <cell r="C24" t="str">
            <v>JAGATPUR</v>
          </cell>
          <cell r="D24">
            <v>13.41</v>
          </cell>
          <cell r="E24">
            <v>8</v>
          </cell>
        </row>
        <row r="25">
          <cell r="C25" t="str">
            <v>JAGATSINGHPUR</v>
          </cell>
          <cell r="D25">
            <v>26.82</v>
          </cell>
          <cell r="E25">
            <v>8</v>
          </cell>
        </row>
        <row r="26">
          <cell r="C26" t="str">
            <v>JAJPUR TOWN</v>
          </cell>
          <cell r="D26">
            <v>21.94</v>
          </cell>
          <cell r="E26">
            <v>8</v>
          </cell>
        </row>
        <row r="27">
          <cell r="C27" t="str">
            <v>JALESWAR</v>
          </cell>
          <cell r="D27">
            <v>28.75</v>
          </cell>
          <cell r="E27">
            <v>8</v>
          </cell>
        </row>
        <row r="28">
          <cell r="C28" t="str">
            <v>JATNI</v>
          </cell>
          <cell r="D28">
            <v>21.94</v>
          </cell>
          <cell r="E28">
            <v>8</v>
          </cell>
        </row>
        <row r="29">
          <cell r="C29" t="str">
            <v>JEYPORE</v>
          </cell>
          <cell r="D29">
            <v>53.64</v>
          </cell>
          <cell r="E29">
            <v>8</v>
          </cell>
        </row>
        <row r="30">
          <cell r="C30" t="str">
            <v>JHARSUGUDA</v>
          </cell>
          <cell r="D30">
            <v>29.26</v>
          </cell>
          <cell r="E30">
            <v>8</v>
          </cell>
        </row>
        <row r="31">
          <cell r="C31" t="str">
            <v>KAMAKHYANAGAR</v>
          </cell>
          <cell r="D31">
            <v>26.82</v>
          </cell>
          <cell r="E31">
            <v>8</v>
          </cell>
        </row>
        <row r="32">
          <cell r="C32" t="str">
            <v>KARANJIA</v>
          </cell>
          <cell r="D32">
            <v>53.64</v>
          </cell>
          <cell r="E32">
            <v>8</v>
          </cell>
        </row>
        <row r="33">
          <cell r="C33" t="str">
            <v>KENDRAPARA</v>
          </cell>
          <cell r="D33">
            <v>26.82</v>
          </cell>
          <cell r="E33">
            <v>8</v>
          </cell>
        </row>
        <row r="34">
          <cell r="C34" t="str">
            <v>KEONJHAR</v>
          </cell>
          <cell r="D34">
            <v>28.75</v>
          </cell>
          <cell r="E34">
            <v>8</v>
          </cell>
        </row>
        <row r="35">
          <cell r="C35" t="str">
            <v>KHAKHIA</v>
          </cell>
          <cell r="D35">
            <v>21.94</v>
          </cell>
          <cell r="E35">
            <v>8</v>
          </cell>
        </row>
        <row r="36">
          <cell r="C36" t="str">
            <v>KHURDA</v>
          </cell>
          <cell r="D36">
            <v>21.94</v>
          </cell>
          <cell r="E36">
            <v>8</v>
          </cell>
        </row>
        <row r="37">
          <cell r="C37" t="str">
            <v>KONARK</v>
          </cell>
          <cell r="D37">
            <v>26.82</v>
          </cell>
          <cell r="E37">
            <v>8</v>
          </cell>
        </row>
        <row r="38">
          <cell r="C38" t="str">
            <v>NAYAGARH</v>
          </cell>
          <cell r="D38">
            <v>21.94</v>
          </cell>
          <cell r="E38">
            <v>8</v>
          </cell>
        </row>
        <row r="39">
          <cell r="C39" t="str">
            <v>NIMAPARA</v>
          </cell>
          <cell r="D39">
            <v>21.94</v>
          </cell>
          <cell r="E39">
            <v>8</v>
          </cell>
        </row>
        <row r="40">
          <cell r="C40" t="str">
            <v>PHULBANI</v>
          </cell>
          <cell r="D40">
            <v>31.69</v>
          </cell>
          <cell r="E40">
            <v>8</v>
          </cell>
        </row>
        <row r="41">
          <cell r="C41" t="str">
            <v>PIPILI</v>
          </cell>
          <cell r="D41">
            <v>21.94</v>
          </cell>
          <cell r="E41">
            <v>8</v>
          </cell>
        </row>
        <row r="42">
          <cell r="C42" t="str">
            <v>PURI</v>
          </cell>
          <cell r="D42">
            <v>21.94</v>
          </cell>
          <cell r="E42">
            <v>8</v>
          </cell>
        </row>
        <row r="43">
          <cell r="C43" t="str">
            <v>RAJGANGPUR</v>
          </cell>
          <cell r="D43">
            <v>29.26</v>
          </cell>
          <cell r="E43">
            <v>15</v>
          </cell>
        </row>
        <row r="44">
          <cell r="C44" t="str">
            <v>ROURKELA</v>
          </cell>
          <cell r="D44">
            <v>29.26</v>
          </cell>
          <cell r="E44">
            <v>8</v>
          </cell>
        </row>
        <row r="45">
          <cell r="C45" t="str">
            <v>SAKHIGOPAL</v>
          </cell>
          <cell r="D45">
            <v>21.94</v>
          </cell>
          <cell r="E45">
            <v>8</v>
          </cell>
        </row>
        <row r="46">
          <cell r="C46" t="str">
            <v>SAMBALPUR</v>
          </cell>
          <cell r="D46">
            <v>26.82</v>
          </cell>
          <cell r="E46">
            <v>8</v>
          </cell>
        </row>
        <row r="47">
          <cell r="C47" t="str">
            <v>SIMILIGUDA</v>
          </cell>
          <cell r="D47">
            <v>53.64</v>
          </cell>
          <cell r="E47">
            <v>15</v>
          </cell>
        </row>
        <row r="48">
          <cell r="C48" t="str">
            <v>TALCHER</v>
          </cell>
          <cell r="D48">
            <v>26.82</v>
          </cell>
          <cell r="E48">
            <v>8</v>
          </cell>
        </row>
        <row r="49">
          <cell r="C49" t="str">
            <v>TIRTOL</v>
          </cell>
          <cell r="D49">
            <v>26.82</v>
          </cell>
          <cell r="E49">
            <v>8</v>
          </cell>
        </row>
        <row r="50">
          <cell r="C50" t="str">
            <v>DERA</v>
          </cell>
          <cell r="D50">
            <v>26.82</v>
          </cell>
          <cell r="E50">
            <v>15</v>
          </cell>
        </row>
        <row r="51">
          <cell r="C51" t="str">
            <v>BRAHAMAGIRI</v>
          </cell>
          <cell r="D51">
            <v>21.94</v>
          </cell>
          <cell r="E51">
            <v>15</v>
          </cell>
        </row>
        <row r="52">
          <cell r="C52" t="str">
            <v>ATHAMALLIK</v>
          </cell>
          <cell r="D52">
            <v>26.82</v>
          </cell>
          <cell r="E52" t="str">
            <v>750 (FIX)</v>
          </cell>
        </row>
        <row r="53">
          <cell r="C53" t="str">
            <v>KHARIAR ROAD</v>
          </cell>
          <cell r="D53">
            <v>53.64</v>
          </cell>
          <cell r="E53">
            <v>15</v>
          </cell>
        </row>
        <row r="54">
          <cell r="C54" t="str">
            <v>KAPTIPADA</v>
          </cell>
          <cell r="D54">
            <v>34.979999999999997</v>
          </cell>
          <cell r="E54">
            <v>15</v>
          </cell>
        </row>
        <row r="55">
          <cell r="C55" t="str">
            <v>JHIRPANI</v>
          </cell>
          <cell r="D55">
            <v>29.26</v>
          </cell>
          <cell r="E55">
            <v>15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>
      <selection activeCell="T16" sqref="T16"/>
    </sheetView>
  </sheetViews>
  <sheetFormatPr defaultRowHeight="15"/>
  <cols>
    <col min="1" max="1" width="3.42578125" style="1" customWidth="1"/>
    <col min="2" max="2" width="10.140625" style="1" customWidth="1"/>
    <col min="3" max="3" width="12.5703125" style="1" customWidth="1"/>
    <col min="4" max="4" width="6.42578125" style="1" bestFit="1" customWidth="1"/>
    <col min="5" max="5" width="13.42578125" style="1" customWidth="1"/>
    <col min="6" max="6" width="8.28515625" style="1" customWidth="1"/>
    <col min="7" max="7" width="6.140625" style="1" customWidth="1"/>
    <col min="8" max="8" width="6.85546875" style="2" customWidth="1"/>
    <col min="9" max="9" width="8" style="2" customWidth="1"/>
    <col min="10" max="10" width="6.7109375" style="2" customWidth="1"/>
    <col min="11" max="11" width="10.42578125" style="2" customWidth="1"/>
    <col min="12" max="12" width="9.140625" style="1" customWidth="1"/>
    <col min="13" max="16384" width="9.140625" style="1"/>
  </cols>
  <sheetData>
    <row r="1" spans="1:11" ht="90" customHeight="1">
      <c r="A1" s="10"/>
      <c r="B1" s="11"/>
      <c r="C1" s="11"/>
      <c r="D1" s="11"/>
      <c r="E1" s="12"/>
      <c r="F1" s="7" t="s">
        <v>0</v>
      </c>
      <c r="G1" s="8"/>
      <c r="H1" s="8"/>
      <c r="I1" s="8"/>
      <c r="J1" s="8"/>
      <c r="K1" s="9"/>
    </row>
    <row r="2" spans="1:11" ht="100.5" customHeight="1">
      <c r="A2" s="22" t="s">
        <v>40</v>
      </c>
      <c r="B2" s="23"/>
      <c r="C2" s="23"/>
      <c r="D2" s="23"/>
      <c r="E2" s="24"/>
      <c r="F2" s="7" t="s">
        <v>41</v>
      </c>
      <c r="G2" s="8"/>
      <c r="H2" s="8"/>
      <c r="I2" s="8"/>
      <c r="J2" s="8"/>
      <c r="K2" s="9"/>
    </row>
    <row r="3" spans="1:11" s="20" customFormat="1">
      <c r="A3" s="18" t="s">
        <v>20</v>
      </c>
      <c r="B3" s="18" t="s">
        <v>21</v>
      </c>
      <c r="C3" s="18" t="s">
        <v>22</v>
      </c>
      <c r="D3" s="18" t="s">
        <v>23</v>
      </c>
      <c r="E3" s="18" t="s">
        <v>24</v>
      </c>
      <c r="F3" s="18" t="s">
        <v>25</v>
      </c>
      <c r="G3" s="18" t="s">
        <v>26</v>
      </c>
      <c r="H3" s="19" t="s">
        <v>27</v>
      </c>
      <c r="I3" s="19" t="s">
        <v>28</v>
      </c>
      <c r="J3" s="19" t="s">
        <v>29</v>
      </c>
      <c r="K3" s="19" t="s">
        <v>30</v>
      </c>
    </row>
    <row r="4" spans="1:11">
      <c r="A4" s="21">
        <v>1</v>
      </c>
      <c r="B4" s="4" t="s">
        <v>1</v>
      </c>
      <c r="C4" s="4" t="s">
        <v>33</v>
      </c>
      <c r="D4" s="17" t="s">
        <v>39</v>
      </c>
      <c r="E4" s="4" t="s">
        <v>15</v>
      </c>
      <c r="F4" s="4" t="s">
        <v>2</v>
      </c>
      <c r="G4" s="4">
        <v>41</v>
      </c>
      <c r="H4" s="5">
        <f>VLOOKUP(E4,'[1]NISSAN FOOD'!$C$5:$D$60,2,)</f>
        <v>29.26</v>
      </c>
      <c r="I4" s="5">
        <f>VLOOKUP(E4,'[1]NISSAN FOOD'!$C$5:$E$59,3,)*G4</f>
        <v>328</v>
      </c>
      <c r="J4" s="5">
        <v>20</v>
      </c>
      <c r="K4" s="5">
        <f>G4*H4+I4+J4</f>
        <v>1547.66</v>
      </c>
    </row>
    <row r="5" spans="1:11">
      <c r="A5" s="21">
        <v>2</v>
      </c>
      <c r="B5" s="4" t="s">
        <v>3</v>
      </c>
      <c r="C5" s="4" t="s">
        <v>32</v>
      </c>
      <c r="D5" s="17" t="s">
        <v>39</v>
      </c>
      <c r="E5" s="4" t="s">
        <v>16</v>
      </c>
      <c r="F5" s="4" t="s">
        <v>4</v>
      </c>
      <c r="G5" s="4">
        <v>24</v>
      </c>
      <c r="H5" s="5">
        <f>VLOOKUP(E5,'[1]NISSAN FOOD'!$C$5:$D$60,2,)</f>
        <v>46</v>
      </c>
      <c r="I5" s="5">
        <f>VLOOKUP(E5,'[1]NISSAN FOOD'!$C$5:$E$59,3,)*G5</f>
        <v>192</v>
      </c>
      <c r="J5" s="5">
        <v>20</v>
      </c>
      <c r="K5" s="5">
        <f>G5*H5+I5+J5</f>
        <v>1316</v>
      </c>
    </row>
    <row r="6" spans="1:11">
      <c r="A6" s="21">
        <v>3</v>
      </c>
      <c r="B6" s="4" t="s">
        <v>5</v>
      </c>
      <c r="C6" s="4" t="s">
        <v>34</v>
      </c>
      <c r="D6" s="17" t="s">
        <v>39</v>
      </c>
      <c r="E6" s="4" t="s">
        <v>17</v>
      </c>
      <c r="F6" s="4" t="s">
        <v>6</v>
      </c>
      <c r="G6" s="4">
        <v>24</v>
      </c>
      <c r="H6" s="5">
        <f>VLOOKUP(E6,'[1]NISSAN FOOD'!$C$5:$D$60,2,)</f>
        <v>34.979999999999997</v>
      </c>
      <c r="I6" s="5">
        <f>VLOOKUP(E6,'[1]NISSAN FOOD'!$C$5:$E$59,3,)*G6</f>
        <v>360</v>
      </c>
      <c r="J6" s="5">
        <v>20</v>
      </c>
      <c r="K6" s="5">
        <f>G6*H6+I6+J6</f>
        <v>1219.52</v>
      </c>
    </row>
    <row r="7" spans="1:11">
      <c r="A7" s="21">
        <v>4</v>
      </c>
      <c r="B7" s="4" t="s">
        <v>5</v>
      </c>
      <c r="C7" s="4" t="s">
        <v>35</v>
      </c>
      <c r="D7" s="17" t="s">
        <v>39</v>
      </c>
      <c r="E7" s="4" t="s">
        <v>17</v>
      </c>
      <c r="F7" s="4" t="s">
        <v>7</v>
      </c>
      <c r="G7" s="4">
        <v>2</v>
      </c>
      <c r="H7" s="5">
        <f>VLOOKUP(E7,'[1]NISSAN FOOD'!$C$5:$D$60,2,)</f>
        <v>34.979999999999997</v>
      </c>
      <c r="I7" s="5">
        <f>VLOOKUP(E7,'[1]NISSAN FOOD'!$C$5:$E$59,3,)*G7</f>
        <v>30</v>
      </c>
      <c r="J7" s="5">
        <v>20</v>
      </c>
      <c r="K7" s="5">
        <f>G7*H7+I7+J7</f>
        <v>119.96</v>
      </c>
    </row>
    <row r="8" spans="1:11">
      <c r="A8" s="21">
        <v>5</v>
      </c>
      <c r="B8" s="4" t="s">
        <v>8</v>
      </c>
      <c r="C8" s="4" t="s">
        <v>36</v>
      </c>
      <c r="D8" s="17" t="s">
        <v>39</v>
      </c>
      <c r="E8" s="4" t="s">
        <v>16</v>
      </c>
      <c r="F8" s="4" t="s">
        <v>9</v>
      </c>
      <c r="G8" s="4">
        <v>17</v>
      </c>
      <c r="H8" s="5">
        <f>VLOOKUP(E8,'[1]NISSAN FOOD'!$C$5:$D$60,2,)</f>
        <v>46</v>
      </c>
      <c r="I8" s="5">
        <f>VLOOKUP(E8,'[1]NISSAN FOOD'!$C$5:$E$59,3,)*G8</f>
        <v>136</v>
      </c>
      <c r="J8" s="5">
        <v>20</v>
      </c>
      <c r="K8" s="5">
        <f>G8*H8+I8+J8</f>
        <v>938</v>
      </c>
    </row>
    <row r="9" spans="1:11">
      <c r="A9" s="21">
        <v>6</v>
      </c>
      <c r="B9" s="4" t="s">
        <v>10</v>
      </c>
      <c r="C9" s="4" t="s">
        <v>37</v>
      </c>
      <c r="D9" s="17" t="s">
        <v>39</v>
      </c>
      <c r="E9" s="4" t="s">
        <v>18</v>
      </c>
      <c r="F9" s="4" t="s">
        <v>11</v>
      </c>
      <c r="G9" s="4">
        <v>15</v>
      </c>
      <c r="H9" s="5">
        <f>VLOOKUP(E9,'[1]NISSAN FOOD'!$C$5:$D$60,2,)</f>
        <v>26.82</v>
      </c>
      <c r="I9" s="5">
        <f>VLOOKUP(E9,'[1]NISSAN FOOD'!$C$5:$E$59,3,)*G9</f>
        <v>120</v>
      </c>
      <c r="J9" s="5">
        <v>20</v>
      </c>
      <c r="K9" s="5">
        <f>G9*H9+I9+J9</f>
        <v>542.29999999999995</v>
      </c>
    </row>
    <row r="10" spans="1:11">
      <c r="A10" s="21">
        <v>7</v>
      </c>
      <c r="B10" s="4" t="s">
        <v>10</v>
      </c>
      <c r="C10" s="4" t="s">
        <v>38</v>
      </c>
      <c r="D10" s="17" t="s">
        <v>39</v>
      </c>
      <c r="E10" s="4" t="s">
        <v>19</v>
      </c>
      <c r="F10" s="4" t="s">
        <v>12</v>
      </c>
      <c r="G10" s="4">
        <v>26</v>
      </c>
      <c r="H10" s="5">
        <f>VLOOKUP(E10,'[1]NISSAN FOOD'!$C$5:$D$60,2,)</f>
        <v>28.75</v>
      </c>
      <c r="I10" s="5">
        <f>VLOOKUP(E10,'[1]NISSAN FOOD'!$C$5:$E$59,3,)*G10</f>
        <v>208</v>
      </c>
      <c r="J10" s="5">
        <v>20</v>
      </c>
      <c r="K10" s="5">
        <f>G10*H10+I10+J10</f>
        <v>975.5</v>
      </c>
    </row>
    <row r="11" spans="1:11" s="3" customFormat="1">
      <c r="A11" s="13" t="s">
        <v>31</v>
      </c>
      <c r="B11" s="13"/>
      <c r="C11" s="13"/>
      <c r="D11" s="13"/>
      <c r="E11" s="13"/>
      <c r="F11" s="13"/>
      <c r="G11" s="13"/>
      <c r="H11" s="14"/>
      <c r="I11" s="14"/>
      <c r="J11" s="14"/>
      <c r="K11" s="6">
        <f>ROUND(SUM(K4:K10),0)</f>
        <v>6659</v>
      </c>
    </row>
    <row r="12" spans="1:11" s="3" customFormat="1" ht="30" customHeight="1">
      <c r="A12" s="15" t="s">
        <v>14</v>
      </c>
      <c r="B12" s="15"/>
      <c r="C12" s="15"/>
      <c r="D12" s="15"/>
      <c r="E12" s="15"/>
      <c r="F12" s="15"/>
      <c r="G12" s="15"/>
      <c r="H12" s="16"/>
      <c r="I12" s="16"/>
      <c r="J12" s="16"/>
      <c r="K12" s="16"/>
    </row>
    <row r="13" spans="1:11" s="3" customFormat="1" ht="30" customHeight="1">
      <c r="A13" s="15" t="s">
        <v>13</v>
      </c>
      <c r="B13" s="15"/>
      <c r="C13" s="15"/>
      <c r="D13" s="15"/>
      <c r="E13" s="15"/>
      <c r="F13" s="15"/>
      <c r="G13" s="15"/>
      <c r="H13" s="16"/>
      <c r="I13" s="16"/>
      <c r="J13" s="16"/>
      <c r="K13" s="16"/>
    </row>
    <row r="14" spans="1:11" s="25" customFormat="1">
      <c r="G14" s="18">
        <f>SUM(G4:G10)</f>
        <v>149</v>
      </c>
      <c r="H14" s="26"/>
      <c r="I14" s="26"/>
      <c r="J14" s="26"/>
      <c r="K14" s="26"/>
    </row>
  </sheetData>
  <sortState ref="B4:K10">
    <sortCondition ref="B4:B10"/>
    <sortCondition ref="C4:C10"/>
  </sortState>
  <mergeCells count="7">
    <mergeCell ref="A12:K12"/>
    <mergeCell ref="A13:K13"/>
    <mergeCell ref="F1:K1"/>
    <mergeCell ref="F2:K2"/>
    <mergeCell ref="A1:E1"/>
    <mergeCell ref="A2:E2"/>
    <mergeCell ref="A11:J11"/>
  </mergeCells>
  <pageMargins left="0.27" right="0.32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2024-03-08T09:53:46Z</cp:lastPrinted>
  <dcterms:created xsi:type="dcterms:W3CDTF">2024-03-04T13:14:49Z</dcterms:created>
  <dcterms:modified xsi:type="dcterms:W3CDTF">2024-03-08T09:56:46Z</dcterms:modified>
</cp:coreProperties>
</file>