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Sheet1!$H$1:$H$99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L23" s="1"/>
  <c r="J24"/>
  <c r="J25"/>
  <c r="J26"/>
  <c r="J27"/>
  <c r="L27" s="1"/>
  <c r="J28"/>
  <c r="J29"/>
  <c r="J30"/>
  <c r="J31"/>
  <c r="L31" s="1"/>
  <c r="J32"/>
  <c r="J33"/>
  <c r="J34"/>
  <c r="J35"/>
  <c r="L35" s="1"/>
  <c r="J36"/>
  <c r="J37"/>
  <c r="J38"/>
  <c r="J39"/>
  <c r="L39" s="1"/>
  <c r="J40"/>
  <c r="J41"/>
  <c r="J42"/>
  <c r="J43"/>
  <c r="L43" s="1"/>
  <c r="J44"/>
  <c r="J45"/>
  <c r="J46"/>
  <c r="J47"/>
  <c r="L47" s="1"/>
  <c r="J48"/>
  <c r="J49"/>
  <c r="J50"/>
  <c r="J51"/>
  <c r="L51" s="1"/>
  <c r="J52"/>
  <c r="J53"/>
  <c r="J54"/>
  <c r="J55"/>
  <c r="L55" s="1"/>
  <c r="J56"/>
  <c r="J57"/>
  <c r="J58"/>
  <c r="J59"/>
  <c r="L59" s="1"/>
  <c r="J60"/>
  <c r="J61"/>
  <c r="J62"/>
  <c r="J63"/>
  <c r="L63" s="1"/>
  <c r="J64"/>
  <c r="J65"/>
  <c r="J66"/>
  <c r="J67"/>
  <c r="L67" s="1"/>
  <c r="J68"/>
  <c r="J69"/>
  <c r="J70"/>
  <c r="J71"/>
  <c r="L71" s="1"/>
  <c r="J72"/>
  <c r="J73"/>
  <c r="J74"/>
  <c r="J75"/>
  <c r="L75" s="1"/>
  <c r="J76"/>
  <c r="J77"/>
  <c r="J78"/>
  <c r="J79"/>
  <c r="L79" s="1"/>
  <c r="J80"/>
  <c r="J81"/>
  <c r="J82"/>
  <c r="J83"/>
  <c r="L83" s="1"/>
  <c r="J84"/>
  <c r="J85"/>
  <c r="J86"/>
  <c r="J87"/>
  <c r="L87" s="1"/>
  <c r="J88"/>
  <c r="J89"/>
  <c r="J90"/>
  <c r="J7"/>
  <c r="L7" s="1"/>
  <c r="I23"/>
  <c r="I73"/>
  <c r="I76"/>
  <c r="L76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4"/>
  <c r="I24" s="1"/>
  <c r="H25"/>
  <c r="I25" s="1"/>
  <c r="H26"/>
  <c r="I26" s="1"/>
  <c r="H27"/>
  <c r="I27" s="1"/>
  <c r="H28"/>
  <c r="I28" s="1"/>
  <c r="L28" s="1"/>
  <c r="H29"/>
  <c r="I29" s="1"/>
  <c r="H30"/>
  <c r="I30" s="1"/>
  <c r="H31"/>
  <c r="I31" s="1"/>
  <c r="H32"/>
  <c r="I32" s="1"/>
  <c r="L32" s="1"/>
  <c r="H33"/>
  <c r="I33" s="1"/>
  <c r="H34"/>
  <c r="I34" s="1"/>
  <c r="H35"/>
  <c r="I35" s="1"/>
  <c r="H36"/>
  <c r="I36" s="1"/>
  <c r="L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L44" s="1"/>
  <c r="H45"/>
  <c r="I45" s="1"/>
  <c r="H46"/>
  <c r="I46" s="1"/>
  <c r="H47"/>
  <c r="I47" s="1"/>
  <c r="H48"/>
  <c r="I48" s="1"/>
  <c r="L48" s="1"/>
  <c r="H49"/>
  <c r="I49" s="1"/>
  <c r="H50"/>
  <c r="I50" s="1"/>
  <c r="H51"/>
  <c r="I51" s="1"/>
  <c r="H52"/>
  <c r="I52" s="1"/>
  <c r="L52" s="1"/>
  <c r="H53"/>
  <c r="I53" s="1"/>
  <c r="H54"/>
  <c r="I54" s="1"/>
  <c r="H55"/>
  <c r="I55" s="1"/>
  <c r="H56"/>
  <c r="I56" s="1"/>
  <c r="H57"/>
  <c r="I57" s="1"/>
  <c r="H58"/>
  <c r="I58" s="1"/>
  <c r="H59"/>
  <c r="I59" s="1"/>
  <c r="H60"/>
  <c r="I60" s="1"/>
  <c r="L60" s="1"/>
  <c r="H61"/>
  <c r="I61" s="1"/>
  <c r="H62"/>
  <c r="I62" s="1"/>
  <c r="H63"/>
  <c r="I63" s="1"/>
  <c r="H64"/>
  <c r="I64" s="1"/>
  <c r="L64" s="1"/>
  <c r="H65"/>
  <c r="I65" s="1"/>
  <c r="H66"/>
  <c r="I66" s="1"/>
  <c r="H67"/>
  <c r="I67" s="1"/>
  <c r="H68"/>
  <c r="I68" s="1"/>
  <c r="L68" s="1"/>
  <c r="H69"/>
  <c r="I69" s="1"/>
  <c r="H70"/>
  <c r="I70" s="1"/>
  <c r="H71"/>
  <c r="I71" s="1"/>
  <c r="H72"/>
  <c r="I72" s="1"/>
  <c r="H74"/>
  <c r="I74" s="1"/>
  <c r="H75"/>
  <c r="I75" s="1"/>
  <c r="H76"/>
  <c r="H77"/>
  <c r="I77" s="1"/>
  <c r="L77" s="1"/>
  <c r="H78"/>
  <c r="I78" s="1"/>
  <c r="H79"/>
  <c r="I79" s="1"/>
  <c r="H80"/>
  <c r="I80" s="1"/>
  <c r="L80" s="1"/>
  <c r="H81"/>
  <c r="I81" s="1"/>
  <c r="L81" s="1"/>
  <c r="H82"/>
  <c r="I82" s="1"/>
  <c r="H83"/>
  <c r="I83" s="1"/>
  <c r="H84"/>
  <c r="I84" s="1"/>
  <c r="L84" s="1"/>
  <c r="H85"/>
  <c r="I85" s="1"/>
  <c r="L85" s="1"/>
  <c r="H86"/>
  <c r="I86" s="1"/>
  <c r="H87"/>
  <c r="I87" s="1"/>
  <c r="H88"/>
  <c r="I88" s="1"/>
  <c r="L88" s="1"/>
  <c r="H89"/>
  <c r="I89" s="1"/>
  <c r="L89" s="1"/>
  <c r="H90"/>
  <c r="I90" s="1"/>
  <c r="H7"/>
  <c r="I7" s="1"/>
  <c r="L19" l="1"/>
  <c r="L15"/>
  <c r="L11"/>
  <c r="L72"/>
  <c r="L56"/>
  <c r="L40"/>
  <c r="L24"/>
  <c r="L73"/>
  <c r="L20"/>
  <c r="L16"/>
  <c r="L12"/>
  <c r="L8"/>
  <c r="L69"/>
  <c r="L65"/>
  <c r="L61"/>
  <c r="L57"/>
  <c r="L53"/>
  <c r="L49"/>
  <c r="L45"/>
  <c r="L41"/>
  <c r="L37"/>
  <c r="L33"/>
  <c r="L29"/>
  <c r="L25"/>
  <c r="L21"/>
  <c r="L17"/>
  <c r="L13"/>
  <c r="L9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18"/>
  <c r="L14"/>
  <c r="L10"/>
  <c r="L91" s="1"/>
</calcChain>
</file>

<file path=xl/sharedStrings.xml><?xml version="1.0" encoding="utf-8"?>
<sst xmlns="http://schemas.openxmlformats.org/spreadsheetml/2006/main" count="367" uniqueCount="204">
  <si>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</si>
  <si>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</si>
  <si>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</si>
  <si>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</si>
  <si>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</si>
  <si>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</si>
  <si>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</si>
  <si>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</si>
  <si>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</si>
  <si>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</si>
  <si>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CASE</t>
  </si>
  <si>
    <t>RATE</t>
  </si>
  <si>
    <t>LR CH.</t>
  </si>
  <si>
    <t>AMT.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</si>
  <si>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</si>
  <si>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</si>
  <si>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</si>
  <si>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</si>
  <si>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</si>
  <si>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</si>
  <si>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CUTTACK</t>
  </si>
  <si>
    <t>CTC</t>
  </si>
  <si>
    <t>BARIPADA</t>
  </si>
  <si>
    <t>ROURKELA</t>
  </si>
  <si>
    <t>BALASORE</t>
  </si>
  <si>
    <t>KHARIAR ROAD</t>
  </si>
  <si>
    <t>MALKANGIRI</t>
  </si>
  <si>
    <t>HML</t>
  </si>
  <si>
    <t>S.CH</t>
  </si>
  <si>
    <t>M/S   IPCA LABORATORIES LTD</t>
  </si>
  <si>
    <t>GSTIN :21AAACI1220M1Z5</t>
  </si>
  <si>
    <t>PG/CH/15821</t>
  </si>
  <si>
    <t>010</t>
  </si>
  <si>
    <t>PG/CH/15823</t>
  </si>
  <si>
    <t>031</t>
  </si>
  <si>
    <t>PG/CH/15824</t>
  </si>
  <si>
    <t>020</t>
  </si>
  <si>
    <t>PG/CH/15825</t>
  </si>
  <si>
    <t>07</t>
  </si>
  <si>
    <t>PG/CH/15890</t>
  </si>
  <si>
    <t>063</t>
  </si>
  <si>
    <t>PG/CH/15935</t>
  </si>
  <si>
    <t>070</t>
  </si>
  <si>
    <t>PG/CH/16021</t>
  </si>
  <si>
    <t>152</t>
  </si>
  <si>
    <t>PG/CH/16023</t>
  </si>
  <si>
    <t>126</t>
  </si>
  <si>
    <t>PG/CH/16028</t>
  </si>
  <si>
    <t>82</t>
  </si>
  <si>
    <t>PG/CH/16029</t>
  </si>
  <si>
    <t>87</t>
  </si>
  <si>
    <t>PG/CH/16030</t>
  </si>
  <si>
    <t>154</t>
  </si>
  <si>
    <t>PG/CH/16031</t>
  </si>
  <si>
    <t>135</t>
  </si>
  <si>
    <t>PG/CH/16036</t>
  </si>
  <si>
    <t>110</t>
  </si>
  <si>
    <t>PG/CH/16040</t>
  </si>
  <si>
    <t>114</t>
  </si>
  <si>
    <t>PG/CH/16041</t>
  </si>
  <si>
    <t>85</t>
  </si>
  <si>
    <t>PG/CH/16053</t>
  </si>
  <si>
    <t>74</t>
  </si>
  <si>
    <t>PG/CH/16082</t>
  </si>
  <si>
    <t>SUNDERGARH</t>
  </si>
  <si>
    <t>205</t>
  </si>
  <si>
    <t>PG/CH/16083</t>
  </si>
  <si>
    <t>166</t>
  </si>
  <si>
    <t>PG/CH/16084</t>
  </si>
  <si>
    <t>178</t>
  </si>
  <si>
    <t>PG/CH/16085</t>
  </si>
  <si>
    <t>177</t>
  </si>
  <si>
    <t>PG/CH/16106</t>
  </si>
  <si>
    <t>192</t>
  </si>
  <si>
    <t>PG/CH/16146</t>
  </si>
  <si>
    <t>263</t>
  </si>
  <si>
    <t>PG/CH/16147</t>
  </si>
  <si>
    <t>258</t>
  </si>
  <si>
    <t>PG/CH/16148</t>
  </si>
  <si>
    <t>231</t>
  </si>
  <si>
    <t>PG/CH/16163</t>
  </si>
  <si>
    <t>295</t>
  </si>
  <si>
    <t>PG/CH/16164</t>
  </si>
  <si>
    <t>288</t>
  </si>
  <si>
    <t>PG/CH/16205</t>
  </si>
  <si>
    <t>322</t>
  </si>
  <si>
    <t>PG/CH/16242</t>
  </si>
  <si>
    <t>186</t>
  </si>
  <si>
    <t>PG/CH/16243</t>
  </si>
  <si>
    <t>183</t>
  </si>
  <si>
    <t>PG/CH/16244</t>
  </si>
  <si>
    <t>188</t>
  </si>
  <si>
    <t>PG/CH/16245</t>
  </si>
  <si>
    <t>64</t>
  </si>
  <si>
    <t>PG/CH/16289</t>
  </si>
  <si>
    <t>332</t>
  </si>
  <si>
    <t>PG/CH/16295</t>
  </si>
  <si>
    <t>363</t>
  </si>
  <si>
    <t>PG/CH/16296</t>
  </si>
  <si>
    <t>367</t>
  </si>
  <si>
    <t>PG/CH/16297</t>
  </si>
  <si>
    <t>346</t>
  </si>
  <si>
    <t>PG/CH/16300</t>
  </si>
  <si>
    <t>335</t>
  </si>
  <si>
    <t>PG/CH/16301</t>
  </si>
  <si>
    <t>359</t>
  </si>
  <si>
    <t>PG/CH/16356</t>
  </si>
  <si>
    <t>404</t>
  </si>
  <si>
    <t>PG/CH/16357</t>
  </si>
  <si>
    <t>412</t>
  </si>
  <si>
    <t>PG/CH/16420</t>
  </si>
  <si>
    <t>436</t>
  </si>
  <si>
    <t>PG/CH/16435</t>
  </si>
  <si>
    <t>417</t>
  </si>
  <si>
    <t>PG/CH/16438</t>
  </si>
  <si>
    <t>3576</t>
  </si>
  <si>
    <t>PG/CH/16461</t>
  </si>
  <si>
    <t>217</t>
  </si>
  <si>
    <t>PG/CH/16462</t>
  </si>
  <si>
    <t>446</t>
  </si>
  <si>
    <t>PG/CH/16463</t>
  </si>
  <si>
    <t>225</t>
  </si>
  <si>
    <t>PG/CH/16522</t>
  </si>
  <si>
    <t>475</t>
  </si>
  <si>
    <t>PG/CH/16571</t>
  </si>
  <si>
    <t>646</t>
  </si>
  <si>
    <t>PG/CH/16572</t>
  </si>
  <si>
    <t>524</t>
  </si>
  <si>
    <t>PG/CH/16574</t>
  </si>
  <si>
    <t>534</t>
  </si>
  <si>
    <t>PG/CH/16583</t>
  </si>
  <si>
    <t>628</t>
  </si>
  <si>
    <t>PG/CH/16598</t>
  </si>
  <si>
    <t>320</t>
  </si>
  <si>
    <t>PG/CH/16599</t>
  </si>
  <si>
    <t>312</t>
  </si>
  <si>
    <t>PG/CH/16600</t>
  </si>
  <si>
    <t>240</t>
  </si>
  <si>
    <t>PG/CH/16601</t>
  </si>
  <si>
    <t>290</t>
  </si>
  <si>
    <t>PG/CH/16602</t>
  </si>
  <si>
    <t>PG/CH/16603</t>
  </si>
  <si>
    <t>PG/CH/16604</t>
  </si>
  <si>
    <t>256</t>
  </si>
  <si>
    <t>PG/CH/16605</t>
  </si>
  <si>
    <t>492</t>
  </si>
  <si>
    <t>PG/CH/16606</t>
  </si>
  <si>
    <t>457</t>
  </si>
  <si>
    <t>PG/CH/16607</t>
  </si>
  <si>
    <t>465</t>
  </si>
  <si>
    <t>PG/CH/16608</t>
  </si>
  <si>
    <t>306</t>
  </si>
  <si>
    <t>PG/CH/16609</t>
  </si>
  <si>
    <t>271</t>
  </si>
  <si>
    <t>PG/CH/16610</t>
  </si>
  <si>
    <t>352</t>
  </si>
  <si>
    <t>PG/CH/16653</t>
  </si>
  <si>
    <t>685</t>
  </si>
  <si>
    <t>PG/CH/16677</t>
  </si>
  <si>
    <t>702</t>
  </si>
  <si>
    <t>PG/CH/16678</t>
  </si>
  <si>
    <t>722</t>
  </si>
  <si>
    <t>PG/CH/16679</t>
  </si>
  <si>
    <t>731</t>
  </si>
  <si>
    <t>PG/CH/16680</t>
  </si>
  <si>
    <t>734</t>
  </si>
  <si>
    <t>PG/CH/16689</t>
  </si>
  <si>
    <t>749</t>
  </si>
  <si>
    <t>PG/CH/16690</t>
  </si>
  <si>
    <t>750</t>
  </si>
  <si>
    <t>PG/CH/16789</t>
  </si>
  <si>
    <t>896</t>
  </si>
  <si>
    <t>PG/CH/16790</t>
  </si>
  <si>
    <t>906</t>
  </si>
  <si>
    <t>PG/CH/16791</t>
  </si>
  <si>
    <t>809</t>
  </si>
  <si>
    <t>PG/CH/16793</t>
  </si>
  <si>
    <t>841</t>
  </si>
  <si>
    <t>PG/CH/16858</t>
  </si>
  <si>
    <t>937</t>
  </si>
  <si>
    <t>PG/CH/16859</t>
  </si>
  <si>
    <t>928</t>
  </si>
  <si>
    <t>PG/CH/16893</t>
  </si>
  <si>
    <t>1006</t>
  </si>
  <si>
    <t>PG/CH/16894</t>
  </si>
  <si>
    <t>1010</t>
  </si>
  <si>
    <t>PG/CH/16895</t>
  </si>
  <si>
    <t>990</t>
  </si>
  <si>
    <t>PG/CH/16896</t>
  </si>
  <si>
    <t>1011</t>
  </si>
  <si>
    <t>PG/CH/16897</t>
  </si>
  <si>
    <t>989</t>
  </si>
  <si>
    <t>PG/CH/16940</t>
  </si>
  <si>
    <t>1070</t>
  </si>
  <si>
    <t>PG/CH/16949</t>
  </si>
  <si>
    <t>1066</t>
  </si>
  <si>
    <t>PG/CH/16954</t>
  </si>
  <si>
    <t>1047</t>
  </si>
  <si>
    <t>(RUPEES TWENTY EIGHT THOUSAND SEVEN HUDNRED FOURTY EIFGHT ONLY)</t>
  </si>
  <si>
    <t>MONTH   : APRIL,2021</t>
  </si>
  <si>
    <t>INVOICE DATE :30/04/2021</t>
  </si>
  <si>
    <t>KINDLY ,VERIFY &amp; CONFIRM US  WITHIN 7 DAYS ,ELSE GST WILL 20TH MAY,2021</t>
  </si>
  <si>
    <t>INVOICE .   : 164/21-22</t>
  </si>
  <si>
    <t>HSN CODE-996791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</si>
</sst>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center" indent="4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 indent="6"/>
    </xf>
    <xf numFmtId="2" fontId="7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Border="1"/>
    <xf numFmtId="0" fontId="7" fillId="0" borderId="0" xfId="0" applyFont="1" applyBorder="1"/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/>
    <xf numFmtId="0" fontId="7" fillId="0" borderId="0" xfId="0" applyNumberFormat="1" applyFont="1" applyAlignment="1">
      <alignment horizontal="left"/>
    </xf>
    <xf numFmtId="164" fontId="9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2" fontId="8" fillId="0" borderId="0" xfId="0" applyNumberFormat="1" applyFont="1" applyAlignment="1">
      <alignment vertical="center"/>
    </xf>
    <xf numFmtId="2" fontId="8" fillId="0" borderId="0" xfId="0" applyNumberFormat="1" applyFont="1"/>
    <xf numFmtId="0" fontId="8" fillId="0" borderId="0" xfId="0" applyFont="1" applyBorder="1"/>
    <xf numFmtId="2" fontId="8" fillId="0" borderId="0" xfId="0" applyNumberFormat="1" applyFont="1" applyAlignment="1">
      <alignment horizontal="left" vertical="center" indent="6"/>
    </xf>
    <xf numFmtId="164" fontId="11" fillId="0" borderId="0" xfId="0" applyNumberFormat="1" applyFont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ATC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SUNDARGARH</v>
          </cell>
          <cell r="D26">
            <v>26.8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zoomScale="145" zoomScaleNormal="145" workbookViewId="0">
      <selection activeCell="M18" sqref="M18"/>
    </sheetView>
  </sheetViews>
  <sheetFormatPr defaultRowHeight="12.95" customHeight="1"/>
  <cols>
    <col min="1" max="1" width="4" style="21" customWidth="1"/>
    <col min="2" max="2" width="10.140625" style="22" bestFit="1" customWidth="1"/>
    <col min="3" max="3" width="12.140625" style="23" bestFit="1" customWidth="1"/>
    <col min="4" max="4" width="6.140625" style="24" bestFit="1" customWidth="1"/>
    <col min="5" max="5" width="12.7109375" style="21" bestFit="1" customWidth="1"/>
    <col min="6" max="6" width="9.7109375" style="21" bestFit="1" customWidth="1"/>
    <col min="7" max="7" width="5" style="25" customWidth="1"/>
    <col min="8" max="8" width="6.42578125" style="26" bestFit="1" customWidth="1"/>
    <col min="9" max="10" width="6.42578125" style="26" customWidth="1"/>
    <col min="11" max="11" width="5.5703125" style="20" customWidth="1"/>
    <col min="12" max="12" width="8.5703125" style="20" customWidth="1"/>
    <col min="13" max="16384" width="9.140625" style="3"/>
  </cols>
  <sheetData>
    <row r="1" spans="1:12" s="7" customFormat="1" ht="12.95" customHeight="1">
      <c r="A1" s="4" t="s">
        <v>0</v>
      </c>
      <c r="B1" s="43"/>
      <c r="C1" s="4"/>
      <c r="D1" s="8"/>
      <c r="G1" s="36" t="s">
        <v>199</v>
      </c>
      <c r="K1" s="9"/>
      <c r="L1" s="9"/>
    </row>
    <row r="2" spans="1:12" s="7" customFormat="1" ht="12.95" customHeight="1">
      <c r="A2" s="49" t="s">
        <v>29</v>
      </c>
      <c r="B2" s="44"/>
      <c r="C2" s="5"/>
      <c r="G2" s="36" t="s">
        <v>202</v>
      </c>
      <c r="K2" s="9"/>
      <c r="L2" s="9"/>
    </row>
    <row r="3" spans="1:12" s="7" customFormat="1" ht="12.95" customHeight="1">
      <c r="A3" s="50" t="s">
        <v>20</v>
      </c>
      <c r="B3" s="45"/>
      <c r="C3" s="6"/>
      <c r="D3" s="8"/>
      <c r="G3" s="36" t="s">
        <v>200</v>
      </c>
      <c r="K3" s="9"/>
      <c r="L3" s="9"/>
    </row>
    <row r="4" spans="1:12" s="7" customFormat="1" ht="12.95" customHeight="1">
      <c r="A4" s="50" t="s">
        <v>30</v>
      </c>
      <c r="B4" s="45"/>
      <c r="C4" s="6"/>
      <c r="D4" s="8"/>
      <c r="E4" s="10"/>
      <c r="G4" s="36" t="s">
        <v>18</v>
      </c>
      <c r="K4" s="9"/>
      <c r="L4" s="9"/>
    </row>
    <row r="5" spans="1:12" s="7" customFormat="1" ht="12.95" customHeight="1">
      <c r="A5" s="4"/>
      <c r="B5" s="37"/>
      <c r="C5" s="8"/>
      <c r="D5" s="11"/>
      <c r="E5" s="10"/>
      <c r="F5" s="12"/>
      <c r="G5" s="13"/>
      <c r="H5" s="13"/>
      <c r="I5" s="13" t="s">
        <v>203</v>
      </c>
      <c r="J5" s="13"/>
      <c r="K5" s="9"/>
      <c r="L5" s="9"/>
    </row>
    <row r="6" spans="1:12" s="15" customFormat="1" ht="12.95" customHeight="1">
      <c r="A6" s="14" t="s">
        <v>4</v>
      </c>
      <c r="B6" s="38" t="s">
        <v>5</v>
      </c>
      <c r="C6" s="39" t="s">
        <v>6</v>
      </c>
      <c r="D6" s="39" t="s">
        <v>7</v>
      </c>
      <c r="E6" s="39" t="s">
        <v>8</v>
      </c>
      <c r="F6" s="39" t="s">
        <v>9</v>
      </c>
      <c r="G6" s="40" t="s">
        <v>10</v>
      </c>
      <c r="H6" s="42" t="s">
        <v>11</v>
      </c>
      <c r="I6" s="52" t="s">
        <v>28</v>
      </c>
      <c r="J6" s="52" t="s">
        <v>27</v>
      </c>
      <c r="K6" s="41" t="s">
        <v>12</v>
      </c>
      <c r="L6" s="39" t="s">
        <v>13</v>
      </c>
    </row>
    <row r="7" spans="1:12" s="15" customFormat="1" ht="12.95" customHeight="1">
      <c r="A7" s="51">
        <v>1</v>
      </c>
      <c r="B7" s="47">
        <v>44288</v>
      </c>
      <c r="C7" s="48" t="s">
        <v>31</v>
      </c>
      <c r="D7" s="48" t="s">
        <v>21</v>
      </c>
      <c r="E7" s="48" t="s">
        <v>26</v>
      </c>
      <c r="F7" s="48" t="s">
        <v>32</v>
      </c>
      <c r="G7" s="48">
        <v>34</v>
      </c>
      <c r="H7" s="53">
        <f>VLOOKUP(E7,'[1]IPCA LABORATORIES LTD'!$C$7:$D$26,2,FALSE)</f>
        <v>61</v>
      </c>
      <c r="I7" s="53">
        <f>G7*H7*20/100</f>
        <v>414.8</v>
      </c>
      <c r="J7" s="53">
        <f>G7*1</f>
        <v>34</v>
      </c>
      <c r="K7" s="53">
        <v>25</v>
      </c>
      <c r="L7" s="53">
        <f>G7*H7+I7+J7+K7</f>
        <v>2547.8000000000002</v>
      </c>
    </row>
    <row r="8" spans="1:12" s="15" customFormat="1" ht="12.95" customHeight="1">
      <c r="A8" s="51">
        <v>2</v>
      </c>
      <c r="B8" s="47">
        <v>44288</v>
      </c>
      <c r="C8" s="48" t="s">
        <v>33</v>
      </c>
      <c r="D8" s="48" t="s">
        <v>21</v>
      </c>
      <c r="E8" s="48" t="s">
        <v>22</v>
      </c>
      <c r="F8" s="48" t="s">
        <v>34</v>
      </c>
      <c r="G8" s="48">
        <v>4</v>
      </c>
      <c r="H8" s="53">
        <f>VLOOKUP(E8,'[1]IPCA LABORATORIES LTD'!$C$7:$D$26,2,FALSE)</f>
        <v>21.4</v>
      </c>
      <c r="I8" s="53">
        <f t="shared" ref="I8:I71" si="0">G8*H8*20/100</f>
        <v>17.12</v>
      </c>
      <c r="J8" s="53">
        <f t="shared" ref="J8:J71" si="1">G8*1</f>
        <v>4</v>
      </c>
      <c r="K8" s="53">
        <v>25</v>
      </c>
      <c r="L8" s="53">
        <f t="shared" ref="L8:L71" si="2">G8*H8+I8+J8+K8</f>
        <v>131.72</v>
      </c>
    </row>
    <row r="9" spans="1:12" s="15" customFormat="1" ht="12.95" customHeight="1">
      <c r="A9" s="51">
        <v>3</v>
      </c>
      <c r="B9" s="47">
        <v>44288</v>
      </c>
      <c r="C9" s="48" t="s">
        <v>35</v>
      </c>
      <c r="D9" s="48" t="s">
        <v>21</v>
      </c>
      <c r="E9" s="48" t="s">
        <v>22</v>
      </c>
      <c r="F9" s="48" t="s">
        <v>36</v>
      </c>
      <c r="G9" s="48">
        <v>7</v>
      </c>
      <c r="H9" s="53">
        <f>VLOOKUP(E9,'[1]IPCA LABORATORIES LTD'!$C$7:$D$26,2,FALSE)</f>
        <v>21.4</v>
      </c>
      <c r="I9" s="53">
        <f t="shared" si="0"/>
        <v>29.959999999999994</v>
      </c>
      <c r="J9" s="53">
        <f t="shared" si="1"/>
        <v>7</v>
      </c>
      <c r="K9" s="53">
        <v>25</v>
      </c>
      <c r="L9" s="53">
        <f t="shared" si="2"/>
        <v>211.76</v>
      </c>
    </row>
    <row r="10" spans="1:12" s="15" customFormat="1" ht="12.95" customHeight="1">
      <c r="A10" s="51">
        <v>4</v>
      </c>
      <c r="B10" s="47">
        <v>44288</v>
      </c>
      <c r="C10" s="48" t="s">
        <v>37</v>
      </c>
      <c r="D10" s="48" t="s">
        <v>21</v>
      </c>
      <c r="E10" s="48" t="s">
        <v>24</v>
      </c>
      <c r="F10" s="48" t="s">
        <v>38</v>
      </c>
      <c r="G10" s="48">
        <v>8</v>
      </c>
      <c r="H10" s="53">
        <f>VLOOKUP(E10,'[1]IPCA LABORATORIES LTD'!$C$7:$D$26,2,FALSE)</f>
        <v>21.4</v>
      </c>
      <c r="I10" s="53">
        <f t="shared" si="0"/>
        <v>34.24</v>
      </c>
      <c r="J10" s="53">
        <f t="shared" si="1"/>
        <v>8</v>
      </c>
      <c r="K10" s="53">
        <v>25</v>
      </c>
      <c r="L10" s="53">
        <f t="shared" si="2"/>
        <v>238.44</v>
      </c>
    </row>
    <row r="11" spans="1:12" s="15" customFormat="1" ht="12.95" customHeight="1">
      <c r="A11" s="51">
        <v>5</v>
      </c>
      <c r="B11" s="47">
        <v>44289</v>
      </c>
      <c r="C11" s="48" t="s">
        <v>39</v>
      </c>
      <c r="D11" s="48" t="s">
        <v>21</v>
      </c>
      <c r="E11" s="48" t="s">
        <v>22</v>
      </c>
      <c r="F11" s="48" t="s">
        <v>40</v>
      </c>
      <c r="G11" s="48">
        <v>17</v>
      </c>
      <c r="H11" s="53">
        <f>VLOOKUP(E11,'[1]IPCA LABORATORIES LTD'!$C$7:$D$26,2,FALSE)</f>
        <v>21.4</v>
      </c>
      <c r="I11" s="53">
        <f t="shared" si="0"/>
        <v>72.759999999999991</v>
      </c>
      <c r="J11" s="53">
        <f t="shared" si="1"/>
        <v>17</v>
      </c>
      <c r="K11" s="53">
        <v>25</v>
      </c>
      <c r="L11" s="53">
        <f t="shared" si="2"/>
        <v>478.55999999999995</v>
      </c>
    </row>
    <row r="12" spans="1:12" s="15" customFormat="1" ht="12.95" customHeight="1">
      <c r="A12" s="51">
        <v>6</v>
      </c>
      <c r="B12" s="47">
        <v>44291</v>
      </c>
      <c r="C12" s="48" t="s">
        <v>41</v>
      </c>
      <c r="D12" s="48" t="s">
        <v>21</v>
      </c>
      <c r="E12" s="48" t="s">
        <v>24</v>
      </c>
      <c r="F12" s="48" t="s">
        <v>42</v>
      </c>
      <c r="G12" s="48">
        <v>3</v>
      </c>
      <c r="H12" s="53">
        <f>VLOOKUP(E12,'[1]IPCA LABORATORIES LTD'!$C$7:$D$26,2,FALSE)</f>
        <v>21.4</v>
      </c>
      <c r="I12" s="53">
        <f t="shared" si="0"/>
        <v>12.839999999999998</v>
      </c>
      <c r="J12" s="53">
        <f t="shared" si="1"/>
        <v>3</v>
      </c>
      <c r="K12" s="53">
        <v>25</v>
      </c>
      <c r="L12" s="53">
        <f t="shared" si="2"/>
        <v>105.03999999999999</v>
      </c>
    </row>
    <row r="13" spans="1:12" s="15" customFormat="1" ht="12.95" customHeight="1">
      <c r="A13" s="51">
        <v>7</v>
      </c>
      <c r="B13" s="47">
        <v>44292</v>
      </c>
      <c r="C13" s="48" t="s">
        <v>43</v>
      </c>
      <c r="D13" s="48" t="s">
        <v>21</v>
      </c>
      <c r="E13" s="48" t="s">
        <v>25</v>
      </c>
      <c r="F13" s="48" t="s">
        <v>44</v>
      </c>
      <c r="G13" s="48">
        <v>5</v>
      </c>
      <c r="H13" s="53">
        <f>VLOOKUP(E13,'[1]IPCA LABORATORIES LTD'!$C$7:$D$26,2,FALSE)</f>
        <v>64.2</v>
      </c>
      <c r="I13" s="53">
        <f t="shared" si="0"/>
        <v>64.2</v>
      </c>
      <c r="J13" s="53">
        <f t="shared" si="1"/>
        <v>5</v>
      </c>
      <c r="K13" s="53">
        <v>25</v>
      </c>
      <c r="L13" s="53">
        <f t="shared" si="2"/>
        <v>415.2</v>
      </c>
    </row>
    <row r="14" spans="1:12" s="15" customFormat="1" ht="12.95" customHeight="1">
      <c r="A14" s="51">
        <v>8</v>
      </c>
      <c r="B14" s="47">
        <v>44292</v>
      </c>
      <c r="C14" s="48" t="s">
        <v>45</v>
      </c>
      <c r="D14" s="48" t="s">
        <v>21</v>
      </c>
      <c r="E14" s="48" t="s">
        <v>23</v>
      </c>
      <c r="F14" s="48" t="s">
        <v>46</v>
      </c>
      <c r="G14" s="48">
        <v>5</v>
      </c>
      <c r="H14" s="53">
        <f>VLOOKUP(E14,'[1]IPCA LABORATORIES LTD'!$C$7:$D$26,2,FALSE)</f>
        <v>24.6</v>
      </c>
      <c r="I14" s="53">
        <f t="shared" si="0"/>
        <v>24.6</v>
      </c>
      <c r="J14" s="53">
        <f t="shared" si="1"/>
        <v>5</v>
      </c>
      <c r="K14" s="53">
        <v>25</v>
      </c>
      <c r="L14" s="53">
        <f t="shared" si="2"/>
        <v>177.6</v>
      </c>
    </row>
    <row r="15" spans="1:12" s="15" customFormat="1" ht="12.95" customHeight="1">
      <c r="A15" s="51">
        <v>9</v>
      </c>
      <c r="B15" s="47">
        <v>44292</v>
      </c>
      <c r="C15" s="48" t="s">
        <v>47</v>
      </c>
      <c r="D15" s="48" t="s">
        <v>21</v>
      </c>
      <c r="E15" s="48" t="s">
        <v>22</v>
      </c>
      <c r="F15" s="48" t="s">
        <v>48</v>
      </c>
      <c r="G15" s="48">
        <v>3</v>
      </c>
      <c r="H15" s="53">
        <f>VLOOKUP(E15,'[1]IPCA LABORATORIES LTD'!$C$7:$D$26,2,FALSE)</f>
        <v>21.4</v>
      </c>
      <c r="I15" s="53">
        <f t="shared" si="0"/>
        <v>12.839999999999998</v>
      </c>
      <c r="J15" s="53">
        <f t="shared" si="1"/>
        <v>3</v>
      </c>
      <c r="K15" s="53">
        <v>25</v>
      </c>
      <c r="L15" s="53">
        <f t="shared" si="2"/>
        <v>105.03999999999999</v>
      </c>
    </row>
    <row r="16" spans="1:12" s="15" customFormat="1" ht="12.95" customHeight="1">
      <c r="A16" s="51">
        <v>10</v>
      </c>
      <c r="B16" s="47">
        <v>44292</v>
      </c>
      <c r="C16" s="48" t="s">
        <v>49</v>
      </c>
      <c r="D16" s="48" t="s">
        <v>21</v>
      </c>
      <c r="E16" s="48" t="s">
        <v>22</v>
      </c>
      <c r="F16" s="48" t="s">
        <v>50</v>
      </c>
      <c r="G16" s="48">
        <v>3</v>
      </c>
      <c r="H16" s="53">
        <f>VLOOKUP(E16,'[1]IPCA LABORATORIES LTD'!$C$7:$D$26,2,FALSE)</f>
        <v>21.4</v>
      </c>
      <c r="I16" s="53">
        <f t="shared" si="0"/>
        <v>12.839999999999998</v>
      </c>
      <c r="J16" s="53">
        <f t="shared" si="1"/>
        <v>3</v>
      </c>
      <c r="K16" s="53">
        <v>25</v>
      </c>
      <c r="L16" s="53">
        <f t="shared" si="2"/>
        <v>105.03999999999999</v>
      </c>
    </row>
    <row r="17" spans="1:12" s="15" customFormat="1" ht="12.95" customHeight="1">
      <c r="A17" s="51">
        <v>11</v>
      </c>
      <c r="B17" s="47">
        <v>44292</v>
      </c>
      <c r="C17" s="48" t="s">
        <v>51</v>
      </c>
      <c r="D17" s="48" t="s">
        <v>21</v>
      </c>
      <c r="E17" s="48" t="s">
        <v>22</v>
      </c>
      <c r="F17" s="48" t="s">
        <v>52</v>
      </c>
      <c r="G17" s="48">
        <v>8</v>
      </c>
      <c r="H17" s="53">
        <f>VLOOKUP(E17,'[1]IPCA LABORATORIES LTD'!$C$7:$D$26,2,FALSE)</f>
        <v>21.4</v>
      </c>
      <c r="I17" s="53">
        <f t="shared" si="0"/>
        <v>34.24</v>
      </c>
      <c r="J17" s="53">
        <f t="shared" si="1"/>
        <v>8</v>
      </c>
      <c r="K17" s="53">
        <v>25</v>
      </c>
      <c r="L17" s="53">
        <f t="shared" si="2"/>
        <v>238.44</v>
      </c>
    </row>
    <row r="18" spans="1:12" s="15" customFormat="1" ht="12.95" customHeight="1">
      <c r="A18" s="51">
        <v>12</v>
      </c>
      <c r="B18" s="47">
        <v>44292</v>
      </c>
      <c r="C18" s="48" t="s">
        <v>53</v>
      </c>
      <c r="D18" s="48" t="s">
        <v>21</v>
      </c>
      <c r="E18" s="48" t="s">
        <v>22</v>
      </c>
      <c r="F18" s="48" t="s">
        <v>54</v>
      </c>
      <c r="G18" s="48">
        <v>8</v>
      </c>
      <c r="H18" s="53">
        <f>VLOOKUP(E18,'[1]IPCA LABORATORIES LTD'!$C$7:$D$26,2,FALSE)</f>
        <v>21.4</v>
      </c>
      <c r="I18" s="53">
        <f t="shared" si="0"/>
        <v>34.24</v>
      </c>
      <c r="J18" s="53">
        <f t="shared" si="1"/>
        <v>8</v>
      </c>
      <c r="K18" s="53">
        <v>25</v>
      </c>
      <c r="L18" s="53">
        <f t="shared" si="2"/>
        <v>238.44</v>
      </c>
    </row>
    <row r="19" spans="1:12" s="15" customFormat="1" ht="12.95" customHeight="1">
      <c r="A19" s="51">
        <v>13</v>
      </c>
      <c r="B19" s="47">
        <v>44292</v>
      </c>
      <c r="C19" s="48" t="s">
        <v>55</v>
      </c>
      <c r="D19" s="48" t="s">
        <v>21</v>
      </c>
      <c r="E19" s="48" t="s">
        <v>24</v>
      </c>
      <c r="F19" s="48" t="s">
        <v>56</v>
      </c>
      <c r="G19" s="48">
        <v>12</v>
      </c>
      <c r="H19" s="53">
        <f>VLOOKUP(E19,'[1]IPCA LABORATORIES LTD'!$C$7:$D$26,2,FALSE)</f>
        <v>21.4</v>
      </c>
      <c r="I19" s="53">
        <f t="shared" si="0"/>
        <v>51.359999999999992</v>
      </c>
      <c r="J19" s="53">
        <f t="shared" si="1"/>
        <v>12</v>
      </c>
      <c r="K19" s="53">
        <v>25</v>
      </c>
      <c r="L19" s="53">
        <f t="shared" si="2"/>
        <v>345.15999999999997</v>
      </c>
    </row>
    <row r="20" spans="1:12" s="15" customFormat="1" ht="12.95" customHeight="1">
      <c r="A20" s="51">
        <v>14</v>
      </c>
      <c r="B20" s="47">
        <v>44292</v>
      </c>
      <c r="C20" s="48" t="s">
        <v>57</v>
      </c>
      <c r="D20" s="48" t="s">
        <v>21</v>
      </c>
      <c r="E20" s="48" t="s">
        <v>22</v>
      </c>
      <c r="F20" s="48" t="s">
        <v>58</v>
      </c>
      <c r="G20" s="48">
        <v>11</v>
      </c>
      <c r="H20" s="53">
        <f>VLOOKUP(E20,'[1]IPCA LABORATORIES LTD'!$C$7:$D$26,2,FALSE)</f>
        <v>21.4</v>
      </c>
      <c r="I20" s="53">
        <f t="shared" si="0"/>
        <v>47.08</v>
      </c>
      <c r="J20" s="53">
        <f t="shared" si="1"/>
        <v>11</v>
      </c>
      <c r="K20" s="53">
        <v>25</v>
      </c>
      <c r="L20" s="53">
        <f t="shared" si="2"/>
        <v>318.47999999999996</v>
      </c>
    </row>
    <row r="21" spans="1:12" s="15" customFormat="1" ht="12.95" customHeight="1">
      <c r="A21" s="51">
        <v>15</v>
      </c>
      <c r="B21" s="47">
        <v>44292</v>
      </c>
      <c r="C21" s="48" t="s">
        <v>59</v>
      </c>
      <c r="D21" s="48" t="s">
        <v>21</v>
      </c>
      <c r="E21" s="48" t="s">
        <v>26</v>
      </c>
      <c r="F21" s="48" t="s">
        <v>60</v>
      </c>
      <c r="G21" s="48">
        <v>3</v>
      </c>
      <c r="H21" s="53">
        <f>VLOOKUP(E21,'[1]IPCA LABORATORIES LTD'!$C$7:$D$26,2,FALSE)</f>
        <v>61</v>
      </c>
      <c r="I21" s="53">
        <f t="shared" si="0"/>
        <v>36.6</v>
      </c>
      <c r="J21" s="53">
        <f t="shared" si="1"/>
        <v>3</v>
      </c>
      <c r="K21" s="53">
        <v>25</v>
      </c>
      <c r="L21" s="53">
        <f t="shared" si="2"/>
        <v>247.6</v>
      </c>
    </row>
    <row r="22" spans="1:12" s="15" customFormat="1" ht="12.95" customHeight="1">
      <c r="A22" s="51">
        <v>16</v>
      </c>
      <c r="B22" s="47">
        <v>44292</v>
      </c>
      <c r="C22" s="48" t="s">
        <v>61</v>
      </c>
      <c r="D22" s="48" t="s">
        <v>21</v>
      </c>
      <c r="E22" s="48" t="s">
        <v>24</v>
      </c>
      <c r="F22" s="48" t="s">
        <v>62</v>
      </c>
      <c r="G22" s="48">
        <v>6</v>
      </c>
      <c r="H22" s="53">
        <f>VLOOKUP(E22,'[1]IPCA LABORATORIES LTD'!$C$7:$D$26,2,FALSE)</f>
        <v>21.4</v>
      </c>
      <c r="I22" s="53">
        <f t="shared" si="0"/>
        <v>25.679999999999996</v>
      </c>
      <c r="J22" s="53">
        <f t="shared" si="1"/>
        <v>6</v>
      </c>
      <c r="K22" s="53">
        <v>25</v>
      </c>
      <c r="L22" s="53">
        <f t="shared" si="2"/>
        <v>185.07999999999998</v>
      </c>
    </row>
    <row r="23" spans="1:12" s="15" customFormat="1" ht="12.95" customHeight="1">
      <c r="A23" s="51">
        <v>17</v>
      </c>
      <c r="B23" s="47">
        <v>44294</v>
      </c>
      <c r="C23" s="48" t="s">
        <v>63</v>
      </c>
      <c r="D23" s="48" t="s">
        <v>21</v>
      </c>
      <c r="E23" s="48" t="s">
        <v>64</v>
      </c>
      <c r="F23" s="48" t="s">
        <v>65</v>
      </c>
      <c r="G23" s="48">
        <v>4</v>
      </c>
      <c r="H23" s="53">
        <v>26.8</v>
      </c>
      <c r="I23" s="53">
        <f t="shared" si="0"/>
        <v>21.44</v>
      </c>
      <c r="J23" s="53">
        <f t="shared" si="1"/>
        <v>4</v>
      </c>
      <c r="K23" s="53">
        <v>25</v>
      </c>
      <c r="L23" s="53">
        <f t="shared" si="2"/>
        <v>157.64000000000001</v>
      </c>
    </row>
    <row r="24" spans="1:12" s="15" customFormat="1" ht="12.95" customHeight="1">
      <c r="A24" s="51">
        <v>18</v>
      </c>
      <c r="B24" s="47">
        <v>44294</v>
      </c>
      <c r="C24" s="48" t="s">
        <v>66</v>
      </c>
      <c r="D24" s="48" t="s">
        <v>21</v>
      </c>
      <c r="E24" s="48" t="s">
        <v>22</v>
      </c>
      <c r="F24" s="48" t="s">
        <v>67</v>
      </c>
      <c r="G24" s="48">
        <v>11</v>
      </c>
      <c r="H24" s="53">
        <f>VLOOKUP(E24,'[1]IPCA LABORATORIES LTD'!$C$7:$D$26,2,FALSE)</f>
        <v>21.4</v>
      </c>
      <c r="I24" s="53">
        <f t="shared" si="0"/>
        <v>47.08</v>
      </c>
      <c r="J24" s="53">
        <f t="shared" si="1"/>
        <v>11</v>
      </c>
      <c r="K24" s="53">
        <v>25</v>
      </c>
      <c r="L24" s="53">
        <f t="shared" si="2"/>
        <v>318.47999999999996</v>
      </c>
    </row>
    <row r="25" spans="1:12" s="15" customFormat="1" ht="12.95" customHeight="1">
      <c r="A25" s="51">
        <v>19</v>
      </c>
      <c r="B25" s="47">
        <v>44294</v>
      </c>
      <c r="C25" s="48" t="s">
        <v>68</v>
      </c>
      <c r="D25" s="48" t="s">
        <v>21</v>
      </c>
      <c r="E25" s="48" t="s">
        <v>22</v>
      </c>
      <c r="F25" s="48" t="s">
        <v>69</v>
      </c>
      <c r="G25" s="48">
        <v>3</v>
      </c>
      <c r="H25" s="53">
        <f>VLOOKUP(E25,'[1]IPCA LABORATORIES LTD'!$C$7:$D$26,2,FALSE)</f>
        <v>21.4</v>
      </c>
      <c r="I25" s="53">
        <f t="shared" si="0"/>
        <v>12.839999999999998</v>
      </c>
      <c r="J25" s="53">
        <f t="shared" si="1"/>
        <v>3</v>
      </c>
      <c r="K25" s="53">
        <v>25</v>
      </c>
      <c r="L25" s="53">
        <f t="shared" si="2"/>
        <v>105.03999999999999</v>
      </c>
    </row>
    <row r="26" spans="1:12" s="15" customFormat="1" ht="12.95" customHeight="1">
      <c r="A26" s="51">
        <v>20</v>
      </c>
      <c r="B26" s="47">
        <v>44294</v>
      </c>
      <c r="C26" s="48" t="s">
        <v>70</v>
      </c>
      <c r="D26" s="48" t="s">
        <v>21</v>
      </c>
      <c r="E26" s="48" t="s">
        <v>22</v>
      </c>
      <c r="F26" s="48" t="s">
        <v>71</v>
      </c>
      <c r="G26" s="48">
        <v>5</v>
      </c>
      <c r="H26" s="53">
        <f>VLOOKUP(E26,'[1]IPCA LABORATORIES LTD'!$C$7:$D$26,2,FALSE)</f>
        <v>21.4</v>
      </c>
      <c r="I26" s="53">
        <f t="shared" si="0"/>
        <v>21.4</v>
      </c>
      <c r="J26" s="53">
        <f t="shared" si="1"/>
        <v>5</v>
      </c>
      <c r="K26" s="53">
        <v>25</v>
      </c>
      <c r="L26" s="53">
        <f t="shared" si="2"/>
        <v>158.4</v>
      </c>
    </row>
    <row r="27" spans="1:12" s="15" customFormat="1" ht="12.95" customHeight="1">
      <c r="A27" s="51">
        <v>21</v>
      </c>
      <c r="B27" s="47">
        <v>44294</v>
      </c>
      <c r="C27" s="48" t="s">
        <v>72</v>
      </c>
      <c r="D27" s="48" t="s">
        <v>21</v>
      </c>
      <c r="E27" s="48" t="s">
        <v>22</v>
      </c>
      <c r="F27" s="48" t="s">
        <v>73</v>
      </c>
      <c r="G27" s="48">
        <v>11</v>
      </c>
      <c r="H27" s="53">
        <f>VLOOKUP(E27,'[1]IPCA LABORATORIES LTD'!$C$7:$D$26,2,FALSE)</f>
        <v>21.4</v>
      </c>
      <c r="I27" s="53">
        <f t="shared" si="0"/>
        <v>47.08</v>
      </c>
      <c r="J27" s="53">
        <f t="shared" si="1"/>
        <v>11</v>
      </c>
      <c r="K27" s="53">
        <v>25</v>
      </c>
      <c r="L27" s="53">
        <f t="shared" si="2"/>
        <v>318.47999999999996</v>
      </c>
    </row>
    <row r="28" spans="1:12" s="15" customFormat="1" ht="12.95" customHeight="1">
      <c r="A28" s="51">
        <v>22</v>
      </c>
      <c r="B28" s="47">
        <v>44296</v>
      </c>
      <c r="C28" s="48" t="s">
        <v>74</v>
      </c>
      <c r="D28" s="48" t="s">
        <v>21</v>
      </c>
      <c r="E28" s="48" t="s">
        <v>26</v>
      </c>
      <c r="F28" s="48" t="s">
        <v>75</v>
      </c>
      <c r="G28" s="48">
        <v>3</v>
      </c>
      <c r="H28" s="53">
        <f>VLOOKUP(E28,'[1]IPCA LABORATORIES LTD'!$C$7:$D$26,2,FALSE)</f>
        <v>61</v>
      </c>
      <c r="I28" s="53">
        <f t="shared" si="0"/>
        <v>36.6</v>
      </c>
      <c r="J28" s="53">
        <f t="shared" si="1"/>
        <v>3</v>
      </c>
      <c r="K28" s="53">
        <v>25</v>
      </c>
      <c r="L28" s="53">
        <f t="shared" si="2"/>
        <v>247.6</v>
      </c>
    </row>
    <row r="29" spans="1:12" s="15" customFormat="1" ht="12.95" customHeight="1">
      <c r="A29" s="51">
        <v>23</v>
      </c>
      <c r="B29" s="47">
        <v>44296</v>
      </c>
      <c r="C29" s="48" t="s">
        <v>76</v>
      </c>
      <c r="D29" s="48" t="s">
        <v>21</v>
      </c>
      <c r="E29" s="48" t="s">
        <v>24</v>
      </c>
      <c r="F29" s="48" t="s">
        <v>77</v>
      </c>
      <c r="G29" s="48">
        <v>3</v>
      </c>
      <c r="H29" s="53">
        <f>VLOOKUP(E29,'[1]IPCA LABORATORIES LTD'!$C$7:$D$26,2,FALSE)</f>
        <v>21.4</v>
      </c>
      <c r="I29" s="53">
        <f t="shared" si="0"/>
        <v>12.839999999999998</v>
      </c>
      <c r="J29" s="53">
        <f t="shared" si="1"/>
        <v>3</v>
      </c>
      <c r="K29" s="53">
        <v>25</v>
      </c>
      <c r="L29" s="53">
        <f t="shared" si="2"/>
        <v>105.03999999999999</v>
      </c>
    </row>
    <row r="30" spans="1:12" s="15" customFormat="1" ht="12.95" customHeight="1">
      <c r="A30" s="51">
        <v>24</v>
      </c>
      <c r="B30" s="47">
        <v>44296</v>
      </c>
      <c r="C30" s="48" t="s">
        <v>78</v>
      </c>
      <c r="D30" s="48" t="s">
        <v>21</v>
      </c>
      <c r="E30" s="48" t="s">
        <v>24</v>
      </c>
      <c r="F30" s="48" t="s">
        <v>79</v>
      </c>
      <c r="G30" s="48">
        <v>4</v>
      </c>
      <c r="H30" s="53">
        <f>VLOOKUP(E30,'[1]IPCA LABORATORIES LTD'!$C$7:$D$26,2,FALSE)</f>
        <v>21.4</v>
      </c>
      <c r="I30" s="53">
        <f t="shared" si="0"/>
        <v>17.12</v>
      </c>
      <c r="J30" s="53">
        <f t="shared" si="1"/>
        <v>4</v>
      </c>
      <c r="K30" s="53">
        <v>25</v>
      </c>
      <c r="L30" s="53">
        <f t="shared" si="2"/>
        <v>131.72</v>
      </c>
    </row>
    <row r="31" spans="1:12" s="15" customFormat="1" ht="12.95" customHeight="1">
      <c r="A31" s="51">
        <v>25</v>
      </c>
      <c r="B31" s="47">
        <v>44296</v>
      </c>
      <c r="C31" s="48" t="s">
        <v>80</v>
      </c>
      <c r="D31" s="48" t="s">
        <v>21</v>
      </c>
      <c r="E31" s="48" t="s">
        <v>22</v>
      </c>
      <c r="F31" s="48" t="s">
        <v>81</v>
      </c>
      <c r="G31" s="48">
        <v>14</v>
      </c>
      <c r="H31" s="53">
        <f>VLOOKUP(E31,'[1]IPCA LABORATORIES LTD'!$C$7:$D$26,2,FALSE)</f>
        <v>21.4</v>
      </c>
      <c r="I31" s="53">
        <f t="shared" si="0"/>
        <v>59.919999999999987</v>
      </c>
      <c r="J31" s="53">
        <f t="shared" si="1"/>
        <v>14</v>
      </c>
      <c r="K31" s="53">
        <v>25</v>
      </c>
      <c r="L31" s="53">
        <f t="shared" si="2"/>
        <v>398.52</v>
      </c>
    </row>
    <row r="32" spans="1:12" s="15" customFormat="1" ht="12.95" customHeight="1">
      <c r="A32" s="51">
        <v>26</v>
      </c>
      <c r="B32" s="47">
        <v>44296</v>
      </c>
      <c r="C32" s="48" t="s">
        <v>82</v>
      </c>
      <c r="D32" s="48" t="s">
        <v>21</v>
      </c>
      <c r="E32" s="48" t="s">
        <v>24</v>
      </c>
      <c r="F32" s="48" t="s">
        <v>83</v>
      </c>
      <c r="G32" s="48">
        <v>13</v>
      </c>
      <c r="H32" s="53">
        <f>VLOOKUP(E32,'[1]IPCA LABORATORIES LTD'!$C$7:$D$26,2,FALSE)</f>
        <v>21.4</v>
      </c>
      <c r="I32" s="53">
        <f t="shared" si="0"/>
        <v>55.64</v>
      </c>
      <c r="J32" s="53">
        <f t="shared" si="1"/>
        <v>13</v>
      </c>
      <c r="K32" s="53">
        <v>25</v>
      </c>
      <c r="L32" s="53">
        <f t="shared" si="2"/>
        <v>371.84</v>
      </c>
    </row>
    <row r="33" spans="1:12" s="15" customFormat="1" ht="12.95" customHeight="1">
      <c r="A33" s="51">
        <v>27</v>
      </c>
      <c r="B33" s="47">
        <v>44298</v>
      </c>
      <c r="C33" s="48" t="s">
        <v>84</v>
      </c>
      <c r="D33" s="48" t="s">
        <v>21</v>
      </c>
      <c r="E33" s="48" t="s">
        <v>25</v>
      </c>
      <c r="F33" s="48" t="s">
        <v>85</v>
      </c>
      <c r="G33" s="48">
        <v>9</v>
      </c>
      <c r="H33" s="53">
        <f>VLOOKUP(E33,'[1]IPCA LABORATORIES LTD'!$C$7:$D$26,2,FALSE)</f>
        <v>64.2</v>
      </c>
      <c r="I33" s="53">
        <f t="shared" si="0"/>
        <v>115.56000000000002</v>
      </c>
      <c r="J33" s="53">
        <f t="shared" si="1"/>
        <v>9</v>
      </c>
      <c r="K33" s="53">
        <v>25</v>
      </c>
      <c r="L33" s="53">
        <f t="shared" si="2"/>
        <v>727.36000000000013</v>
      </c>
    </row>
    <row r="34" spans="1:12" s="15" customFormat="1" ht="12.95" customHeight="1">
      <c r="A34" s="51">
        <v>28</v>
      </c>
      <c r="B34" s="47">
        <v>44299</v>
      </c>
      <c r="C34" s="48" t="s">
        <v>86</v>
      </c>
      <c r="D34" s="48" t="s">
        <v>21</v>
      </c>
      <c r="E34" s="48" t="s">
        <v>26</v>
      </c>
      <c r="F34" s="48" t="s">
        <v>87</v>
      </c>
      <c r="G34" s="48">
        <v>2</v>
      </c>
      <c r="H34" s="53">
        <f>VLOOKUP(E34,'[1]IPCA LABORATORIES LTD'!$C$7:$D$26,2,FALSE)</f>
        <v>61</v>
      </c>
      <c r="I34" s="53">
        <f t="shared" si="0"/>
        <v>24.4</v>
      </c>
      <c r="J34" s="53">
        <f t="shared" si="1"/>
        <v>2</v>
      </c>
      <c r="K34" s="53">
        <v>25</v>
      </c>
      <c r="L34" s="53">
        <f t="shared" si="2"/>
        <v>173.4</v>
      </c>
    </row>
    <row r="35" spans="1:12" s="15" customFormat="1" ht="12.95" customHeight="1">
      <c r="A35" s="51">
        <v>29</v>
      </c>
      <c r="B35" s="47">
        <v>44299</v>
      </c>
      <c r="C35" s="48" t="s">
        <v>88</v>
      </c>
      <c r="D35" s="48" t="s">
        <v>21</v>
      </c>
      <c r="E35" s="48" t="s">
        <v>22</v>
      </c>
      <c r="F35" s="48" t="s">
        <v>89</v>
      </c>
      <c r="G35" s="48">
        <v>2</v>
      </c>
      <c r="H35" s="53">
        <f>VLOOKUP(E35,'[1]IPCA LABORATORIES LTD'!$C$7:$D$26,2,FALSE)</f>
        <v>21.4</v>
      </c>
      <c r="I35" s="53">
        <f t="shared" si="0"/>
        <v>8.56</v>
      </c>
      <c r="J35" s="53">
        <f t="shared" si="1"/>
        <v>2</v>
      </c>
      <c r="K35" s="53">
        <v>25</v>
      </c>
      <c r="L35" s="53">
        <f t="shared" si="2"/>
        <v>78.36</v>
      </c>
    </row>
    <row r="36" spans="1:12" s="15" customFormat="1" ht="12.95" customHeight="1">
      <c r="A36" s="51">
        <v>30</v>
      </c>
      <c r="B36" s="47">
        <v>44299</v>
      </c>
      <c r="C36" s="48" t="s">
        <v>90</v>
      </c>
      <c r="D36" s="48" t="s">
        <v>21</v>
      </c>
      <c r="E36" s="48" t="s">
        <v>22</v>
      </c>
      <c r="F36" s="48" t="s">
        <v>91</v>
      </c>
      <c r="G36" s="48">
        <v>2</v>
      </c>
      <c r="H36" s="53">
        <f>VLOOKUP(E36,'[1]IPCA LABORATORIES LTD'!$C$7:$D$26,2,FALSE)</f>
        <v>21.4</v>
      </c>
      <c r="I36" s="53">
        <f t="shared" si="0"/>
        <v>8.56</v>
      </c>
      <c r="J36" s="53">
        <f t="shared" si="1"/>
        <v>2</v>
      </c>
      <c r="K36" s="53">
        <v>25</v>
      </c>
      <c r="L36" s="53">
        <f t="shared" si="2"/>
        <v>78.36</v>
      </c>
    </row>
    <row r="37" spans="1:12" s="15" customFormat="1" ht="12.95" customHeight="1">
      <c r="A37" s="51">
        <v>31</v>
      </c>
      <c r="B37" s="47">
        <v>44299</v>
      </c>
      <c r="C37" s="48" t="s">
        <v>92</v>
      </c>
      <c r="D37" s="48" t="s">
        <v>21</v>
      </c>
      <c r="E37" s="48" t="s">
        <v>24</v>
      </c>
      <c r="F37" s="48" t="s">
        <v>93</v>
      </c>
      <c r="G37" s="48">
        <v>2</v>
      </c>
      <c r="H37" s="53">
        <f>VLOOKUP(E37,'[1]IPCA LABORATORIES LTD'!$C$7:$D$26,2,FALSE)</f>
        <v>21.4</v>
      </c>
      <c r="I37" s="53">
        <f t="shared" si="0"/>
        <v>8.56</v>
      </c>
      <c r="J37" s="53">
        <f t="shared" si="1"/>
        <v>2</v>
      </c>
      <c r="K37" s="53">
        <v>25</v>
      </c>
      <c r="L37" s="53">
        <f t="shared" si="2"/>
        <v>78.36</v>
      </c>
    </row>
    <row r="38" spans="1:12" s="15" customFormat="1" ht="12.95" customHeight="1">
      <c r="A38" s="51">
        <v>32</v>
      </c>
      <c r="B38" s="47">
        <v>44300</v>
      </c>
      <c r="C38" s="48" t="s">
        <v>94</v>
      </c>
      <c r="D38" s="48" t="s">
        <v>21</v>
      </c>
      <c r="E38" s="48" t="s">
        <v>23</v>
      </c>
      <c r="F38" s="48" t="s">
        <v>95</v>
      </c>
      <c r="G38" s="48">
        <v>3</v>
      </c>
      <c r="H38" s="53">
        <f>VLOOKUP(E38,'[1]IPCA LABORATORIES LTD'!$C$7:$D$26,2,FALSE)</f>
        <v>24.6</v>
      </c>
      <c r="I38" s="53">
        <f t="shared" si="0"/>
        <v>14.760000000000002</v>
      </c>
      <c r="J38" s="53">
        <f t="shared" si="1"/>
        <v>3</v>
      </c>
      <c r="K38" s="53">
        <v>25</v>
      </c>
      <c r="L38" s="53">
        <f t="shared" si="2"/>
        <v>116.56000000000002</v>
      </c>
    </row>
    <row r="39" spans="1:12" s="15" customFormat="1" ht="12.95" customHeight="1">
      <c r="A39" s="51">
        <v>33</v>
      </c>
      <c r="B39" s="47">
        <v>44300</v>
      </c>
      <c r="C39" s="48" t="s">
        <v>96</v>
      </c>
      <c r="D39" s="48" t="s">
        <v>21</v>
      </c>
      <c r="E39" s="48" t="s">
        <v>26</v>
      </c>
      <c r="F39" s="48" t="s">
        <v>97</v>
      </c>
      <c r="G39" s="48">
        <v>29</v>
      </c>
      <c r="H39" s="53">
        <f>VLOOKUP(E39,'[1]IPCA LABORATORIES LTD'!$C$7:$D$26,2,FALSE)</f>
        <v>61</v>
      </c>
      <c r="I39" s="53">
        <f t="shared" si="0"/>
        <v>353.8</v>
      </c>
      <c r="J39" s="53">
        <f t="shared" si="1"/>
        <v>29</v>
      </c>
      <c r="K39" s="53">
        <v>25</v>
      </c>
      <c r="L39" s="53">
        <f t="shared" si="2"/>
        <v>2176.8000000000002</v>
      </c>
    </row>
    <row r="40" spans="1:12" s="15" customFormat="1" ht="12.95" customHeight="1">
      <c r="A40" s="51">
        <v>34</v>
      </c>
      <c r="B40" s="47">
        <v>44300</v>
      </c>
      <c r="C40" s="48" t="s">
        <v>98</v>
      </c>
      <c r="D40" s="48" t="s">
        <v>21</v>
      </c>
      <c r="E40" s="48" t="s">
        <v>24</v>
      </c>
      <c r="F40" s="48" t="s">
        <v>99</v>
      </c>
      <c r="G40" s="48">
        <v>11</v>
      </c>
      <c r="H40" s="53">
        <f>VLOOKUP(E40,'[1]IPCA LABORATORIES LTD'!$C$7:$D$26,2,FALSE)</f>
        <v>21.4</v>
      </c>
      <c r="I40" s="53">
        <f t="shared" si="0"/>
        <v>47.08</v>
      </c>
      <c r="J40" s="53">
        <f t="shared" si="1"/>
        <v>11</v>
      </c>
      <c r="K40" s="53">
        <v>25</v>
      </c>
      <c r="L40" s="53">
        <f t="shared" si="2"/>
        <v>318.47999999999996</v>
      </c>
    </row>
    <row r="41" spans="1:12" s="15" customFormat="1" ht="12.95" customHeight="1">
      <c r="A41" s="51">
        <v>35</v>
      </c>
      <c r="B41" s="47">
        <v>44300</v>
      </c>
      <c r="C41" s="48" t="s">
        <v>100</v>
      </c>
      <c r="D41" s="48" t="s">
        <v>21</v>
      </c>
      <c r="E41" s="48" t="s">
        <v>24</v>
      </c>
      <c r="F41" s="48" t="s">
        <v>101</v>
      </c>
      <c r="G41" s="48">
        <v>10</v>
      </c>
      <c r="H41" s="53">
        <f>VLOOKUP(E41,'[1]IPCA LABORATORIES LTD'!$C$7:$D$26,2,FALSE)</f>
        <v>21.4</v>
      </c>
      <c r="I41" s="53">
        <f t="shared" si="0"/>
        <v>42.8</v>
      </c>
      <c r="J41" s="53">
        <f t="shared" si="1"/>
        <v>10</v>
      </c>
      <c r="K41" s="53">
        <v>25</v>
      </c>
      <c r="L41" s="53">
        <f t="shared" si="2"/>
        <v>291.8</v>
      </c>
    </row>
    <row r="42" spans="1:12" s="15" customFormat="1" ht="12.95" customHeight="1">
      <c r="A42" s="51">
        <v>36</v>
      </c>
      <c r="B42" s="47">
        <v>44300</v>
      </c>
      <c r="C42" s="48" t="s">
        <v>102</v>
      </c>
      <c r="D42" s="48" t="s">
        <v>21</v>
      </c>
      <c r="E42" s="48" t="s">
        <v>22</v>
      </c>
      <c r="F42" s="48" t="s">
        <v>103</v>
      </c>
      <c r="G42" s="48">
        <v>9</v>
      </c>
      <c r="H42" s="53">
        <f>VLOOKUP(E42,'[1]IPCA LABORATORIES LTD'!$C$7:$D$26,2,FALSE)</f>
        <v>21.4</v>
      </c>
      <c r="I42" s="53">
        <f t="shared" si="0"/>
        <v>38.520000000000003</v>
      </c>
      <c r="J42" s="53">
        <f t="shared" si="1"/>
        <v>9</v>
      </c>
      <c r="K42" s="53">
        <v>25</v>
      </c>
      <c r="L42" s="53">
        <f t="shared" si="2"/>
        <v>265.12</v>
      </c>
    </row>
    <row r="43" spans="1:12" s="15" customFormat="1" ht="12.95" customHeight="1">
      <c r="A43" s="51">
        <v>37</v>
      </c>
      <c r="B43" s="47">
        <v>44300</v>
      </c>
      <c r="C43" s="48" t="s">
        <v>104</v>
      </c>
      <c r="D43" s="48" t="s">
        <v>21</v>
      </c>
      <c r="E43" s="48" t="s">
        <v>22</v>
      </c>
      <c r="F43" s="48" t="s">
        <v>105</v>
      </c>
      <c r="G43" s="48">
        <v>9</v>
      </c>
      <c r="H43" s="53">
        <f>VLOOKUP(E43,'[1]IPCA LABORATORIES LTD'!$C$7:$D$26,2,FALSE)</f>
        <v>21.4</v>
      </c>
      <c r="I43" s="53">
        <f t="shared" si="0"/>
        <v>38.520000000000003</v>
      </c>
      <c r="J43" s="53">
        <f t="shared" si="1"/>
        <v>9</v>
      </c>
      <c r="K43" s="53">
        <v>25</v>
      </c>
      <c r="L43" s="53">
        <f t="shared" si="2"/>
        <v>265.12</v>
      </c>
    </row>
    <row r="44" spans="1:12" s="15" customFormat="1" ht="12.95" customHeight="1">
      <c r="A44" s="51">
        <v>38</v>
      </c>
      <c r="B44" s="47">
        <v>44301</v>
      </c>
      <c r="C44" s="48" t="s">
        <v>106</v>
      </c>
      <c r="D44" s="48" t="s">
        <v>21</v>
      </c>
      <c r="E44" s="48" t="s">
        <v>22</v>
      </c>
      <c r="F44" s="48" t="s">
        <v>107</v>
      </c>
      <c r="G44" s="48">
        <v>6</v>
      </c>
      <c r="H44" s="53">
        <f>VLOOKUP(E44,'[1]IPCA LABORATORIES LTD'!$C$7:$D$26,2,FALSE)</f>
        <v>21.4</v>
      </c>
      <c r="I44" s="53">
        <f t="shared" si="0"/>
        <v>25.679999999999996</v>
      </c>
      <c r="J44" s="53">
        <f t="shared" si="1"/>
        <v>6</v>
      </c>
      <c r="K44" s="53">
        <v>25</v>
      </c>
      <c r="L44" s="53">
        <f t="shared" si="2"/>
        <v>185.07999999999998</v>
      </c>
    </row>
    <row r="45" spans="1:12" s="15" customFormat="1" ht="12.95" customHeight="1">
      <c r="A45" s="51">
        <v>39</v>
      </c>
      <c r="B45" s="47">
        <v>44301</v>
      </c>
      <c r="C45" s="48" t="s">
        <v>108</v>
      </c>
      <c r="D45" s="48" t="s">
        <v>21</v>
      </c>
      <c r="E45" s="48" t="s">
        <v>24</v>
      </c>
      <c r="F45" s="48" t="s">
        <v>109</v>
      </c>
      <c r="G45" s="48">
        <v>16</v>
      </c>
      <c r="H45" s="53">
        <f>VLOOKUP(E45,'[1]IPCA LABORATORIES LTD'!$C$7:$D$26,2,FALSE)</f>
        <v>21.4</v>
      </c>
      <c r="I45" s="53">
        <f t="shared" si="0"/>
        <v>68.48</v>
      </c>
      <c r="J45" s="53">
        <f t="shared" si="1"/>
        <v>16</v>
      </c>
      <c r="K45" s="53">
        <v>25</v>
      </c>
      <c r="L45" s="53">
        <f t="shared" si="2"/>
        <v>451.88</v>
      </c>
    </row>
    <row r="46" spans="1:12" s="15" customFormat="1" ht="12.95" customHeight="1">
      <c r="A46" s="51">
        <v>40</v>
      </c>
      <c r="B46" s="47">
        <v>44302</v>
      </c>
      <c r="C46" s="48" t="s">
        <v>110</v>
      </c>
      <c r="D46" s="48" t="s">
        <v>21</v>
      </c>
      <c r="E46" s="48" t="s">
        <v>22</v>
      </c>
      <c r="F46" s="48" t="s">
        <v>111</v>
      </c>
      <c r="G46" s="48">
        <v>19</v>
      </c>
      <c r="H46" s="53">
        <f>VLOOKUP(E46,'[1]IPCA LABORATORIES LTD'!$C$7:$D$26,2,FALSE)</f>
        <v>21.4</v>
      </c>
      <c r="I46" s="53">
        <f t="shared" si="0"/>
        <v>81.319999999999993</v>
      </c>
      <c r="J46" s="53">
        <f t="shared" si="1"/>
        <v>19</v>
      </c>
      <c r="K46" s="53">
        <v>25</v>
      </c>
      <c r="L46" s="53">
        <f t="shared" si="2"/>
        <v>531.91999999999996</v>
      </c>
    </row>
    <row r="47" spans="1:12" s="15" customFormat="1" ht="12.95" customHeight="1">
      <c r="A47" s="51">
        <v>41</v>
      </c>
      <c r="B47" s="47">
        <v>44302</v>
      </c>
      <c r="C47" s="48" t="s">
        <v>112</v>
      </c>
      <c r="D47" s="48" t="s">
        <v>21</v>
      </c>
      <c r="E47" s="48" t="s">
        <v>24</v>
      </c>
      <c r="F47" s="48" t="s">
        <v>113</v>
      </c>
      <c r="G47" s="48">
        <v>5</v>
      </c>
      <c r="H47" s="53">
        <f>VLOOKUP(E47,'[1]IPCA LABORATORIES LTD'!$C$7:$D$26,2,FALSE)</f>
        <v>21.4</v>
      </c>
      <c r="I47" s="53">
        <f t="shared" si="0"/>
        <v>21.4</v>
      </c>
      <c r="J47" s="53">
        <f t="shared" si="1"/>
        <v>5</v>
      </c>
      <c r="K47" s="53">
        <v>25</v>
      </c>
      <c r="L47" s="53">
        <f t="shared" si="2"/>
        <v>158.4</v>
      </c>
    </row>
    <row r="48" spans="1:12" s="15" customFormat="1" ht="12.95" customHeight="1">
      <c r="A48" s="51">
        <v>42</v>
      </c>
      <c r="B48" s="47">
        <v>44302</v>
      </c>
      <c r="C48" s="48" t="s">
        <v>114</v>
      </c>
      <c r="D48" s="48" t="s">
        <v>21</v>
      </c>
      <c r="E48" s="48" t="s">
        <v>24</v>
      </c>
      <c r="F48" s="48" t="s">
        <v>115</v>
      </c>
      <c r="G48" s="48">
        <v>1</v>
      </c>
      <c r="H48" s="53">
        <f>VLOOKUP(E48,'[1]IPCA LABORATORIES LTD'!$C$7:$D$26,2,FALSE)</f>
        <v>21.4</v>
      </c>
      <c r="I48" s="53">
        <f t="shared" si="0"/>
        <v>4.28</v>
      </c>
      <c r="J48" s="53">
        <f t="shared" si="1"/>
        <v>1</v>
      </c>
      <c r="K48" s="53">
        <v>25</v>
      </c>
      <c r="L48" s="53">
        <f t="shared" si="2"/>
        <v>51.68</v>
      </c>
    </row>
    <row r="49" spans="1:12" s="15" customFormat="1" ht="12.95" customHeight="1">
      <c r="A49" s="51">
        <v>43</v>
      </c>
      <c r="B49" s="47">
        <v>44303</v>
      </c>
      <c r="C49" s="48" t="s">
        <v>116</v>
      </c>
      <c r="D49" s="48" t="s">
        <v>21</v>
      </c>
      <c r="E49" s="48" t="s">
        <v>24</v>
      </c>
      <c r="F49" s="48" t="s">
        <v>117</v>
      </c>
      <c r="G49" s="48">
        <v>7</v>
      </c>
      <c r="H49" s="53">
        <f>VLOOKUP(E49,'[1]IPCA LABORATORIES LTD'!$C$7:$D$26,2,FALSE)</f>
        <v>21.4</v>
      </c>
      <c r="I49" s="53">
        <f t="shared" si="0"/>
        <v>29.959999999999994</v>
      </c>
      <c r="J49" s="53">
        <f t="shared" si="1"/>
        <v>7</v>
      </c>
      <c r="K49" s="53">
        <v>25</v>
      </c>
      <c r="L49" s="53">
        <f t="shared" si="2"/>
        <v>211.76</v>
      </c>
    </row>
    <row r="50" spans="1:12" s="15" customFormat="1" ht="12.95" customHeight="1">
      <c r="A50" s="51">
        <v>44</v>
      </c>
      <c r="B50" s="47">
        <v>44303</v>
      </c>
      <c r="C50" s="48" t="s">
        <v>118</v>
      </c>
      <c r="D50" s="48" t="s">
        <v>21</v>
      </c>
      <c r="E50" s="48" t="s">
        <v>24</v>
      </c>
      <c r="F50" s="48" t="s">
        <v>119</v>
      </c>
      <c r="G50" s="48">
        <v>3</v>
      </c>
      <c r="H50" s="53">
        <f>VLOOKUP(E50,'[1]IPCA LABORATORIES LTD'!$C$7:$D$26,2,FALSE)</f>
        <v>21.4</v>
      </c>
      <c r="I50" s="53">
        <f t="shared" si="0"/>
        <v>12.839999999999998</v>
      </c>
      <c r="J50" s="53">
        <f t="shared" si="1"/>
        <v>3</v>
      </c>
      <c r="K50" s="53">
        <v>25</v>
      </c>
      <c r="L50" s="53">
        <f t="shared" si="2"/>
        <v>105.03999999999999</v>
      </c>
    </row>
    <row r="51" spans="1:12" s="15" customFormat="1" ht="12.95" customHeight="1">
      <c r="A51" s="51">
        <v>45</v>
      </c>
      <c r="B51" s="47">
        <v>44303</v>
      </c>
      <c r="C51" s="48" t="s">
        <v>120</v>
      </c>
      <c r="D51" s="48" t="s">
        <v>21</v>
      </c>
      <c r="E51" s="48" t="s">
        <v>24</v>
      </c>
      <c r="F51" s="48" t="s">
        <v>121</v>
      </c>
      <c r="G51" s="48">
        <v>3</v>
      </c>
      <c r="H51" s="53">
        <f>VLOOKUP(E51,'[1]IPCA LABORATORIES LTD'!$C$7:$D$26,2,FALSE)</f>
        <v>21.4</v>
      </c>
      <c r="I51" s="53">
        <f t="shared" si="0"/>
        <v>12.839999999999998</v>
      </c>
      <c r="J51" s="53">
        <f t="shared" si="1"/>
        <v>3</v>
      </c>
      <c r="K51" s="53">
        <v>25</v>
      </c>
      <c r="L51" s="53">
        <f t="shared" si="2"/>
        <v>105.03999999999999</v>
      </c>
    </row>
    <row r="52" spans="1:12" s="15" customFormat="1" ht="12.95" customHeight="1">
      <c r="A52" s="51">
        <v>46</v>
      </c>
      <c r="B52" s="47">
        <v>44305</v>
      </c>
      <c r="C52" s="48" t="s">
        <v>122</v>
      </c>
      <c r="D52" s="48" t="s">
        <v>21</v>
      </c>
      <c r="E52" s="48" t="s">
        <v>24</v>
      </c>
      <c r="F52" s="48" t="s">
        <v>123</v>
      </c>
      <c r="G52" s="48">
        <v>1</v>
      </c>
      <c r="H52" s="53">
        <f>VLOOKUP(E52,'[1]IPCA LABORATORIES LTD'!$C$7:$D$26,2,FALSE)</f>
        <v>21.4</v>
      </c>
      <c r="I52" s="53">
        <f t="shared" si="0"/>
        <v>4.28</v>
      </c>
      <c r="J52" s="53">
        <f t="shared" si="1"/>
        <v>1</v>
      </c>
      <c r="K52" s="53">
        <v>25</v>
      </c>
      <c r="L52" s="53">
        <f t="shared" si="2"/>
        <v>51.68</v>
      </c>
    </row>
    <row r="53" spans="1:12" s="15" customFormat="1" ht="12.95" customHeight="1">
      <c r="A53" s="51">
        <v>47</v>
      </c>
      <c r="B53" s="47">
        <v>44306</v>
      </c>
      <c r="C53" s="48" t="s">
        <v>124</v>
      </c>
      <c r="D53" s="48" t="s">
        <v>21</v>
      </c>
      <c r="E53" s="48" t="s">
        <v>24</v>
      </c>
      <c r="F53" s="48" t="s">
        <v>125</v>
      </c>
      <c r="G53" s="48">
        <v>2</v>
      </c>
      <c r="H53" s="53">
        <f>VLOOKUP(E53,'[1]IPCA LABORATORIES LTD'!$C$7:$D$26,2,FALSE)</f>
        <v>21.4</v>
      </c>
      <c r="I53" s="53">
        <f t="shared" si="0"/>
        <v>8.56</v>
      </c>
      <c r="J53" s="53">
        <f t="shared" si="1"/>
        <v>2</v>
      </c>
      <c r="K53" s="53">
        <v>25</v>
      </c>
      <c r="L53" s="53">
        <f t="shared" si="2"/>
        <v>78.36</v>
      </c>
    </row>
    <row r="54" spans="1:12" s="15" customFormat="1" ht="12.95" customHeight="1">
      <c r="A54" s="51">
        <v>48</v>
      </c>
      <c r="B54" s="47">
        <v>44306</v>
      </c>
      <c r="C54" s="48" t="s">
        <v>126</v>
      </c>
      <c r="D54" s="48" t="s">
        <v>21</v>
      </c>
      <c r="E54" s="48" t="s">
        <v>24</v>
      </c>
      <c r="F54" s="48" t="s">
        <v>127</v>
      </c>
      <c r="G54" s="48">
        <v>11</v>
      </c>
      <c r="H54" s="53">
        <f>VLOOKUP(E54,'[1]IPCA LABORATORIES LTD'!$C$7:$D$26,2,FALSE)</f>
        <v>21.4</v>
      </c>
      <c r="I54" s="53">
        <f t="shared" si="0"/>
        <v>47.08</v>
      </c>
      <c r="J54" s="53">
        <f t="shared" si="1"/>
        <v>11</v>
      </c>
      <c r="K54" s="53">
        <v>25</v>
      </c>
      <c r="L54" s="53">
        <f t="shared" si="2"/>
        <v>318.47999999999996</v>
      </c>
    </row>
    <row r="55" spans="1:12" s="15" customFormat="1" ht="12.95" customHeight="1">
      <c r="A55" s="51">
        <v>49</v>
      </c>
      <c r="B55" s="47">
        <v>44306</v>
      </c>
      <c r="C55" s="48" t="s">
        <v>128</v>
      </c>
      <c r="D55" s="48" t="s">
        <v>21</v>
      </c>
      <c r="E55" s="48" t="s">
        <v>22</v>
      </c>
      <c r="F55" s="48" t="s">
        <v>129</v>
      </c>
      <c r="G55" s="48">
        <v>16</v>
      </c>
      <c r="H55" s="53">
        <f>VLOOKUP(E55,'[1]IPCA LABORATORIES LTD'!$C$7:$D$26,2,FALSE)</f>
        <v>21.4</v>
      </c>
      <c r="I55" s="53">
        <f t="shared" si="0"/>
        <v>68.48</v>
      </c>
      <c r="J55" s="53">
        <f t="shared" si="1"/>
        <v>16</v>
      </c>
      <c r="K55" s="53">
        <v>25</v>
      </c>
      <c r="L55" s="53">
        <f t="shared" si="2"/>
        <v>451.88</v>
      </c>
    </row>
    <row r="56" spans="1:12" s="15" customFormat="1" ht="12.95" customHeight="1">
      <c r="A56" s="51">
        <v>50</v>
      </c>
      <c r="B56" s="47">
        <v>44306</v>
      </c>
      <c r="C56" s="48" t="s">
        <v>130</v>
      </c>
      <c r="D56" s="48" t="s">
        <v>21</v>
      </c>
      <c r="E56" s="48" t="s">
        <v>23</v>
      </c>
      <c r="F56" s="48" t="s">
        <v>131</v>
      </c>
      <c r="G56" s="48">
        <v>3</v>
      </c>
      <c r="H56" s="53">
        <f>VLOOKUP(E56,'[1]IPCA LABORATORIES LTD'!$C$7:$D$26,2,FALSE)</f>
        <v>24.6</v>
      </c>
      <c r="I56" s="53">
        <f t="shared" si="0"/>
        <v>14.760000000000002</v>
      </c>
      <c r="J56" s="53">
        <f t="shared" si="1"/>
        <v>3</v>
      </c>
      <c r="K56" s="53">
        <v>25</v>
      </c>
      <c r="L56" s="53">
        <f t="shared" si="2"/>
        <v>116.56000000000002</v>
      </c>
    </row>
    <row r="57" spans="1:12" s="15" customFormat="1" ht="12.95" customHeight="1">
      <c r="A57" s="51">
        <v>51</v>
      </c>
      <c r="B57" s="47">
        <v>44307</v>
      </c>
      <c r="C57" s="48" t="s">
        <v>132</v>
      </c>
      <c r="D57" s="48" t="s">
        <v>21</v>
      </c>
      <c r="E57" s="48" t="s">
        <v>24</v>
      </c>
      <c r="F57" s="48" t="s">
        <v>133</v>
      </c>
      <c r="G57" s="48">
        <v>7</v>
      </c>
      <c r="H57" s="53">
        <f>VLOOKUP(E57,'[1]IPCA LABORATORIES LTD'!$C$7:$D$26,2,FALSE)</f>
        <v>21.4</v>
      </c>
      <c r="I57" s="53">
        <f t="shared" si="0"/>
        <v>29.959999999999994</v>
      </c>
      <c r="J57" s="53">
        <f t="shared" si="1"/>
        <v>7</v>
      </c>
      <c r="K57" s="53">
        <v>25</v>
      </c>
      <c r="L57" s="53">
        <f t="shared" si="2"/>
        <v>211.76</v>
      </c>
    </row>
    <row r="58" spans="1:12" s="15" customFormat="1" ht="12.95" customHeight="1">
      <c r="A58" s="51">
        <v>52</v>
      </c>
      <c r="B58" s="47">
        <v>44307</v>
      </c>
      <c r="C58" s="48" t="s">
        <v>134</v>
      </c>
      <c r="D58" s="48" t="s">
        <v>21</v>
      </c>
      <c r="E58" s="48" t="s">
        <v>24</v>
      </c>
      <c r="F58" s="48" t="s">
        <v>135</v>
      </c>
      <c r="G58" s="48">
        <v>3</v>
      </c>
      <c r="H58" s="53">
        <f>VLOOKUP(E58,'[1]IPCA LABORATORIES LTD'!$C$7:$D$26,2,FALSE)</f>
        <v>21.4</v>
      </c>
      <c r="I58" s="53">
        <f t="shared" si="0"/>
        <v>12.839999999999998</v>
      </c>
      <c r="J58" s="53">
        <f t="shared" si="1"/>
        <v>3</v>
      </c>
      <c r="K58" s="53">
        <v>25</v>
      </c>
      <c r="L58" s="53">
        <f t="shared" si="2"/>
        <v>105.03999999999999</v>
      </c>
    </row>
    <row r="59" spans="1:12" s="15" customFormat="1" ht="12.95" customHeight="1">
      <c r="A59" s="51">
        <v>53</v>
      </c>
      <c r="B59" s="47">
        <v>44307</v>
      </c>
      <c r="C59" s="48" t="s">
        <v>136</v>
      </c>
      <c r="D59" s="48" t="s">
        <v>21</v>
      </c>
      <c r="E59" s="48" t="s">
        <v>24</v>
      </c>
      <c r="F59" s="48" t="s">
        <v>137</v>
      </c>
      <c r="G59" s="48">
        <v>2</v>
      </c>
      <c r="H59" s="53">
        <f>VLOOKUP(E59,'[1]IPCA LABORATORIES LTD'!$C$7:$D$26,2,FALSE)</f>
        <v>21.4</v>
      </c>
      <c r="I59" s="53">
        <f t="shared" si="0"/>
        <v>8.56</v>
      </c>
      <c r="J59" s="53">
        <f t="shared" si="1"/>
        <v>2</v>
      </c>
      <c r="K59" s="53">
        <v>25</v>
      </c>
      <c r="L59" s="53">
        <f t="shared" si="2"/>
        <v>78.36</v>
      </c>
    </row>
    <row r="60" spans="1:12" s="15" customFormat="1" ht="12.95" customHeight="1">
      <c r="A60" s="51">
        <v>54</v>
      </c>
      <c r="B60" s="47">
        <v>44307</v>
      </c>
      <c r="C60" s="48" t="s">
        <v>138</v>
      </c>
      <c r="D60" s="48" t="s">
        <v>21</v>
      </c>
      <c r="E60" s="48" t="s">
        <v>24</v>
      </c>
      <c r="F60" s="48" t="s">
        <v>139</v>
      </c>
      <c r="G60" s="48">
        <v>5</v>
      </c>
      <c r="H60" s="53">
        <f>VLOOKUP(E60,'[1]IPCA LABORATORIES LTD'!$C$7:$D$26,2,FALSE)</f>
        <v>21.4</v>
      </c>
      <c r="I60" s="53">
        <f t="shared" si="0"/>
        <v>21.4</v>
      </c>
      <c r="J60" s="53">
        <f t="shared" si="1"/>
        <v>5</v>
      </c>
      <c r="K60" s="53">
        <v>25</v>
      </c>
      <c r="L60" s="53">
        <f t="shared" si="2"/>
        <v>158.4</v>
      </c>
    </row>
    <row r="61" spans="1:12" s="15" customFormat="1" ht="12.95" customHeight="1">
      <c r="A61" s="51">
        <v>55</v>
      </c>
      <c r="B61" s="47">
        <v>44307</v>
      </c>
      <c r="C61" s="48" t="s">
        <v>140</v>
      </c>
      <c r="D61" s="48" t="s">
        <v>21</v>
      </c>
      <c r="E61" s="48" t="s">
        <v>24</v>
      </c>
      <c r="F61" s="48" t="s">
        <v>75</v>
      </c>
      <c r="G61" s="48">
        <v>3</v>
      </c>
      <c r="H61" s="53">
        <f>VLOOKUP(E61,'[1]IPCA LABORATORIES LTD'!$C$7:$D$26,2,FALSE)</f>
        <v>21.4</v>
      </c>
      <c r="I61" s="53">
        <f t="shared" si="0"/>
        <v>12.839999999999998</v>
      </c>
      <c r="J61" s="53">
        <f t="shared" si="1"/>
        <v>3</v>
      </c>
      <c r="K61" s="53">
        <v>25</v>
      </c>
      <c r="L61" s="53">
        <f t="shared" si="2"/>
        <v>105.03999999999999</v>
      </c>
    </row>
    <row r="62" spans="1:12" s="15" customFormat="1" ht="12.95" customHeight="1">
      <c r="A62" s="51">
        <v>56</v>
      </c>
      <c r="B62" s="47">
        <v>44307</v>
      </c>
      <c r="C62" s="48" t="s">
        <v>141</v>
      </c>
      <c r="D62" s="48" t="s">
        <v>21</v>
      </c>
      <c r="E62" s="48" t="s">
        <v>24</v>
      </c>
      <c r="F62" s="48" t="s">
        <v>105</v>
      </c>
      <c r="G62" s="48">
        <v>4</v>
      </c>
      <c r="H62" s="53">
        <f>VLOOKUP(E62,'[1]IPCA LABORATORIES LTD'!$C$7:$D$26,2,FALSE)</f>
        <v>21.4</v>
      </c>
      <c r="I62" s="53">
        <f t="shared" si="0"/>
        <v>17.12</v>
      </c>
      <c r="J62" s="53">
        <f t="shared" si="1"/>
        <v>4</v>
      </c>
      <c r="K62" s="53">
        <v>25</v>
      </c>
      <c r="L62" s="53">
        <f t="shared" si="2"/>
        <v>131.72</v>
      </c>
    </row>
    <row r="63" spans="1:12" s="15" customFormat="1" ht="12.95" customHeight="1">
      <c r="A63" s="51">
        <v>57</v>
      </c>
      <c r="B63" s="47">
        <v>44307</v>
      </c>
      <c r="C63" s="48" t="s">
        <v>142</v>
      </c>
      <c r="D63" s="48" t="s">
        <v>21</v>
      </c>
      <c r="E63" s="48" t="s">
        <v>24</v>
      </c>
      <c r="F63" s="48" t="s">
        <v>143</v>
      </c>
      <c r="G63" s="48">
        <v>3</v>
      </c>
      <c r="H63" s="53">
        <f>VLOOKUP(E63,'[1]IPCA LABORATORIES LTD'!$C$7:$D$26,2,FALSE)</f>
        <v>21.4</v>
      </c>
      <c r="I63" s="53">
        <f t="shared" si="0"/>
        <v>12.839999999999998</v>
      </c>
      <c r="J63" s="53">
        <f t="shared" si="1"/>
        <v>3</v>
      </c>
      <c r="K63" s="53">
        <v>25</v>
      </c>
      <c r="L63" s="53">
        <f t="shared" si="2"/>
        <v>105.03999999999999</v>
      </c>
    </row>
    <row r="64" spans="1:12" s="15" customFormat="1" ht="12.95" customHeight="1">
      <c r="A64" s="51">
        <v>58</v>
      </c>
      <c r="B64" s="47">
        <v>44307</v>
      </c>
      <c r="C64" s="48" t="s">
        <v>144</v>
      </c>
      <c r="D64" s="48" t="s">
        <v>21</v>
      </c>
      <c r="E64" s="48" t="s">
        <v>24</v>
      </c>
      <c r="F64" s="48" t="s">
        <v>145</v>
      </c>
      <c r="G64" s="48">
        <v>7</v>
      </c>
      <c r="H64" s="53">
        <f>VLOOKUP(E64,'[1]IPCA LABORATORIES LTD'!$C$7:$D$26,2,FALSE)</f>
        <v>21.4</v>
      </c>
      <c r="I64" s="53">
        <f t="shared" si="0"/>
        <v>29.959999999999994</v>
      </c>
      <c r="J64" s="53">
        <f t="shared" si="1"/>
        <v>7</v>
      </c>
      <c r="K64" s="53">
        <v>25</v>
      </c>
      <c r="L64" s="53">
        <f t="shared" si="2"/>
        <v>211.76</v>
      </c>
    </row>
    <row r="65" spans="1:12" s="15" customFormat="1" ht="12.95" customHeight="1">
      <c r="A65" s="51">
        <v>59</v>
      </c>
      <c r="B65" s="47">
        <v>44307</v>
      </c>
      <c r="C65" s="48" t="s">
        <v>146</v>
      </c>
      <c r="D65" s="48" t="s">
        <v>21</v>
      </c>
      <c r="E65" s="48" t="s">
        <v>22</v>
      </c>
      <c r="F65" s="48" t="s">
        <v>147</v>
      </c>
      <c r="G65" s="48">
        <v>7</v>
      </c>
      <c r="H65" s="53">
        <f>VLOOKUP(E65,'[1]IPCA LABORATORIES LTD'!$C$7:$D$26,2,FALSE)</f>
        <v>21.4</v>
      </c>
      <c r="I65" s="53">
        <f t="shared" si="0"/>
        <v>29.959999999999994</v>
      </c>
      <c r="J65" s="53">
        <f t="shared" si="1"/>
        <v>7</v>
      </c>
      <c r="K65" s="53">
        <v>25</v>
      </c>
      <c r="L65" s="53">
        <f t="shared" si="2"/>
        <v>211.76</v>
      </c>
    </row>
    <row r="66" spans="1:12" s="15" customFormat="1" ht="12.95" customHeight="1">
      <c r="A66" s="51">
        <v>60</v>
      </c>
      <c r="B66" s="47">
        <v>44307</v>
      </c>
      <c r="C66" s="48" t="s">
        <v>148</v>
      </c>
      <c r="D66" s="48" t="s">
        <v>21</v>
      </c>
      <c r="E66" s="48" t="s">
        <v>22</v>
      </c>
      <c r="F66" s="48" t="s">
        <v>149</v>
      </c>
      <c r="G66" s="48">
        <v>7</v>
      </c>
      <c r="H66" s="53">
        <f>VLOOKUP(E66,'[1]IPCA LABORATORIES LTD'!$C$7:$D$26,2,FALSE)</f>
        <v>21.4</v>
      </c>
      <c r="I66" s="53">
        <f t="shared" si="0"/>
        <v>29.959999999999994</v>
      </c>
      <c r="J66" s="53">
        <f t="shared" si="1"/>
        <v>7</v>
      </c>
      <c r="K66" s="53">
        <v>25</v>
      </c>
      <c r="L66" s="53">
        <f t="shared" si="2"/>
        <v>211.76</v>
      </c>
    </row>
    <row r="67" spans="1:12" s="15" customFormat="1" ht="12.95" customHeight="1">
      <c r="A67" s="51">
        <v>61</v>
      </c>
      <c r="B67" s="47">
        <v>44307</v>
      </c>
      <c r="C67" s="48" t="s">
        <v>150</v>
      </c>
      <c r="D67" s="48" t="s">
        <v>21</v>
      </c>
      <c r="E67" s="48" t="s">
        <v>22</v>
      </c>
      <c r="F67" s="48" t="s">
        <v>151</v>
      </c>
      <c r="G67" s="48">
        <v>4</v>
      </c>
      <c r="H67" s="53">
        <f>VLOOKUP(E67,'[1]IPCA LABORATORIES LTD'!$C$7:$D$26,2,FALSE)</f>
        <v>21.4</v>
      </c>
      <c r="I67" s="53">
        <f t="shared" si="0"/>
        <v>17.12</v>
      </c>
      <c r="J67" s="53">
        <f t="shared" si="1"/>
        <v>4</v>
      </c>
      <c r="K67" s="53">
        <v>25</v>
      </c>
      <c r="L67" s="53">
        <f t="shared" si="2"/>
        <v>131.72</v>
      </c>
    </row>
    <row r="68" spans="1:12" s="15" customFormat="1" ht="12.95" customHeight="1">
      <c r="A68" s="51">
        <v>62</v>
      </c>
      <c r="B68" s="47">
        <v>44307</v>
      </c>
      <c r="C68" s="48" t="s">
        <v>152</v>
      </c>
      <c r="D68" s="48" t="s">
        <v>21</v>
      </c>
      <c r="E68" s="48" t="s">
        <v>26</v>
      </c>
      <c r="F68" s="48" t="s">
        <v>153</v>
      </c>
      <c r="G68" s="48">
        <v>3</v>
      </c>
      <c r="H68" s="53">
        <f>VLOOKUP(E68,'[1]IPCA LABORATORIES LTD'!$C$7:$D$26,2,FALSE)</f>
        <v>61</v>
      </c>
      <c r="I68" s="53">
        <f t="shared" si="0"/>
        <v>36.6</v>
      </c>
      <c r="J68" s="53">
        <f t="shared" si="1"/>
        <v>3</v>
      </c>
      <c r="K68" s="53">
        <v>25</v>
      </c>
      <c r="L68" s="53">
        <f t="shared" si="2"/>
        <v>247.6</v>
      </c>
    </row>
    <row r="69" spans="1:12" s="15" customFormat="1" ht="12.95" customHeight="1">
      <c r="A69" s="51">
        <v>63</v>
      </c>
      <c r="B69" s="47">
        <v>44307</v>
      </c>
      <c r="C69" s="48" t="s">
        <v>154</v>
      </c>
      <c r="D69" s="48" t="s">
        <v>21</v>
      </c>
      <c r="E69" s="48" t="s">
        <v>26</v>
      </c>
      <c r="F69" s="48" t="s">
        <v>155</v>
      </c>
      <c r="G69" s="48">
        <v>5</v>
      </c>
      <c r="H69" s="53">
        <f>VLOOKUP(E69,'[1]IPCA LABORATORIES LTD'!$C$7:$D$26,2,FALSE)</f>
        <v>61</v>
      </c>
      <c r="I69" s="53">
        <f t="shared" si="0"/>
        <v>61</v>
      </c>
      <c r="J69" s="53">
        <f t="shared" si="1"/>
        <v>5</v>
      </c>
      <c r="K69" s="53">
        <v>25</v>
      </c>
      <c r="L69" s="53">
        <f t="shared" si="2"/>
        <v>396</v>
      </c>
    </row>
    <row r="70" spans="1:12" s="15" customFormat="1" ht="12.95" customHeight="1">
      <c r="A70" s="51">
        <v>64</v>
      </c>
      <c r="B70" s="47">
        <v>44308</v>
      </c>
      <c r="C70" s="48" t="s">
        <v>156</v>
      </c>
      <c r="D70" s="48" t="s">
        <v>21</v>
      </c>
      <c r="E70" s="48" t="s">
        <v>22</v>
      </c>
      <c r="F70" s="48" t="s">
        <v>157</v>
      </c>
      <c r="G70" s="48">
        <v>11</v>
      </c>
      <c r="H70" s="53">
        <f>VLOOKUP(E70,'[1]IPCA LABORATORIES LTD'!$C$7:$D$26,2,FALSE)</f>
        <v>21.4</v>
      </c>
      <c r="I70" s="53">
        <f t="shared" si="0"/>
        <v>47.08</v>
      </c>
      <c r="J70" s="53">
        <f t="shared" si="1"/>
        <v>11</v>
      </c>
      <c r="K70" s="53">
        <v>25</v>
      </c>
      <c r="L70" s="53">
        <f t="shared" si="2"/>
        <v>318.47999999999996</v>
      </c>
    </row>
    <row r="71" spans="1:12" s="15" customFormat="1" ht="12.95" customHeight="1">
      <c r="A71" s="51">
        <v>65</v>
      </c>
      <c r="B71" s="47">
        <v>44309</v>
      </c>
      <c r="C71" s="48" t="s">
        <v>158</v>
      </c>
      <c r="D71" s="48" t="s">
        <v>21</v>
      </c>
      <c r="E71" s="48" t="s">
        <v>24</v>
      </c>
      <c r="F71" s="48" t="s">
        <v>159</v>
      </c>
      <c r="G71" s="48">
        <v>15</v>
      </c>
      <c r="H71" s="53">
        <f>VLOOKUP(E71,'[1]IPCA LABORATORIES LTD'!$C$7:$D$26,2,FALSE)</f>
        <v>21.4</v>
      </c>
      <c r="I71" s="53">
        <f t="shared" si="0"/>
        <v>64.2</v>
      </c>
      <c r="J71" s="53">
        <f t="shared" si="1"/>
        <v>15</v>
      </c>
      <c r="K71" s="53">
        <v>25</v>
      </c>
      <c r="L71" s="53">
        <f t="shared" si="2"/>
        <v>425.2</v>
      </c>
    </row>
    <row r="72" spans="1:12" s="15" customFormat="1" ht="12.95" customHeight="1">
      <c r="A72" s="51">
        <v>66</v>
      </c>
      <c r="B72" s="47">
        <v>44309</v>
      </c>
      <c r="C72" s="48" t="s">
        <v>160</v>
      </c>
      <c r="D72" s="48" t="s">
        <v>21</v>
      </c>
      <c r="E72" s="48" t="s">
        <v>24</v>
      </c>
      <c r="F72" s="48" t="s">
        <v>161</v>
      </c>
      <c r="G72" s="48">
        <v>8</v>
      </c>
      <c r="H72" s="53">
        <f>VLOOKUP(E72,'[1]IPCA LABORATORIES LTD'!$C$7:$D$26,2,FALSE)</f>
        <v>21.4</v>
      </c>
      <c r="I72" s="53">
        <f t="shared" ref="I72:I90" si="3">G72*H72*20/100</f>
        <v>34.24</v>
      </c>
      <c r="J72" s="53">
        <f t="shared" ref="J72:J90" si="4">G72*1</f>
        <v>8</v>
      </c>
      <c r="K72" s="53">
        <v>25</v>
      </c>
      <c r="L72" s="53">
        <f t="shared" ref="L72:L90" si="5">G72*H72+I72+J72+K72</f>
        <v>238.44</v>
      </c>
    </row>
    <row r="73" spans="1:12" s="15" customFormat="1" ht="12.95" customHeight="1">
      <c r="A73" s="51">
        <v>67</v>
      </c>
      <c r="B73" s="47">
        <v>44309</v>
      </c>
      <c r="C73" s="48" t="s">
        <v>162</v>
      </c>
      <c r="D73" s="48" t="s">
        <v>21</v>
      </c>
      <c r="E73" s="48" t="s">
        <v>64</v>
      </c>
      <c r="F73" s="48" t="s">
        <v>163</v>
      </c>
      <c r="G73" s="48">
        <v>24</v>
      </c>
      <c r="H73" s="53">
        <v>26.8</v>
      </c>
      <c r="I73" s="53">
        <f t="shared" si="3"/>
        <v>128.63999999999999</v>
      </c>
      <c r="J73" s="53">
        <f t="shared" si="4"/>
        <v>24</v>
      </c>
      <c r="K73" s="53">
        <v>25</v>
      </c>
      <c r="L73" s="53">
        <f t="shared" si="5"/>
        <v>820.84</v>
      </c>
    </row>
    <row r="74" spans="1:12" s="15" customFormat="1" ht="12.95" customHeight="1">
      <c r="A74" s="51">
        <v>68</v>
      </c>
      <c r="B74" s="47">
        <v>44309</v>
      </c>
      <c r="C74" s="48" t="s">
        <v>164</v>
      </c>
      <c r="D74" s="48" t="s">
        <v>21</v>
      </c>
      <c r="E74" s="48" t="s">
        <v>25</v>
      </c>
      <c r="F74" s="48" t="s">
        <v>165</v>
      </c>
      <c r="G74" s="48">
        <v>15</v>
      </c>
      <c r="H74" s="53">
        <f>VLOOKUP(E74,'[1]IPCA LABORATORIES LTD'!$C$7:$D$26,2,FALSE)</f>
        <v>64.2</v>
      </c>
      <c r="I74" s="53">
        <f t="shared" si="3"/>
        <v>192.6</v>
      </c>
      <c r="J74" s="53">
        <f t="shared" si="4"/>
        <v>15</v>
      </c>
      <c r="K74" s="53">
        <v>25</v>
      </c>
      <c r="L74" s="53">
        <f t="shared" si="5"/>
        <v>1195.5999999999999</v>
      </c>
    </row>
    <row r="75" spans="1:12" s="15" customFormat="1" ht="12.95" customHeight="1">
      <c r="A75" s="51">
        <v>69</v>
      </c>
      <c r="B75" s="47">
        <v>44309</v>
      </c>
      <c r="C75" s="48" t="s">
        <v>166</v>
      </c>
      <c r="D75" s="48" t="s">
        <v>21</v>
      </c>
      <c r="E75" s="48" t="s">
        <v>24</v>
      </c>
      <c r="F75" s="48" t="s">
        <v>167</v>
      </c>
      <c r="G75" s="48">
        <v>4</v>
      </c>
      <c r="H75" s="53">
        <f>VLOOKUP(E75,'[1]IPCA LABORATORIES LTD'!$C$7:$D$26,2,FALSE)</f>
        <v>21.4</v>
      </c>
      <c r="I75" s="53">
        <f t="shared" si="3"/>
        <v>17.12</v>
      </c>
      <c r="J75" s="53">
        <f t="shared" si="4"/>
        <v>4</v>
      </c>
      <c r="K75" s="53">
        <v>25</v>
      </c>
      <c r="L75" s="53">
        <f t="shared" si="5"/>
        <v>131.72</v>
      </c>
    </row>
    <row r="76" spans="1:12" s="15" customFormat="1" ht="12.95" customHeight="1">
      <c r="A76" s="51">
        <v>70</v>
      </c>
      <c r="B76" s="47">
        <v>44309</v>
      </c>
      <c r="C76" s="48" t="s">
        <v>168</v>
      </c>
      <c r="D76" s="48" t="s">
        <v>21</v>
      </c>
      <c r="E76" s="48" t="s">
        <v>22</v>
      </c>
      <c r="F76" s="48" t="s">
        <v>169</v>
      </c>
      <c r="G76" s="48">
        <v>13</v>
      </c>
      <c r="H76" s="53">
        <f>VLOOKUP(E76,'[1]IPCA LABORATORIES LTD'!$C$7:$D$26,2,FALSE)</f>
        <v>21.4</v>
      </c>
      <c r="I76" s="53">
        <f t="shared" si="3"/>
        <v>55.64</v>
      </c>
      <c r="J76" s="53">
        <f t="shared" si="4"/>
        <v>13</v>
      </c>
      <c r="K76" s="53">
        <v>25</v>
      </c>
      <c r="L76" s="53">
        <f t="shared" si="5"/>
        <v>371.84</v>
      </c>
    </row>
    <row r="77" spans="1:12" s="15" customFormat="1" ht="12.95" customHeight="1">
      <c r="A77" s="51">
        <v>71</v>
      </c>
      <c r="B77" s="47">
        <v>44312</v>
      </c>
      <c r="C77" s="48" t="s">
        <v>170</v>
      </c>
      <c r="D77" s="48" t="s">
        <v>21</v>
      </c>
      <c r="E77" s="48" t="s">
        <v>24</v>
      </c>
      <c r="F77" s="48" t="s">
        <v>171</v>
      </c>
      <c r="G77" s="48">
        <v>5</v>
      </c>
      <c r="H77" s="53">
        <f>VLOOKUP(E77,'[1]IPCA LABORATORIES LTD'!$C$7:$D$26,2,FALSE)</f>
        <v>21.4</v>
      </c>
      <c r="I77" s="53">
        <f t="shared" si="3"/>
        <v>21.4</v>
      </c>
      <c r="J77" s="53">
        <f t="shared" si="4"/>
        <v>5</v>
      </c>
      <c r="K77" s="53">
        <v>25</v>
      </c>
      <c r="L77" s="53">
        <f t="shared" si="5"/>
        <v>158.4</v>
      </c>
    </row>
    <row r="78" spans="1:12" s="15" customFormat="1" ht="12.95" customHeight="1">
      <c r="A78" s="51">
        <v>72</v>
      </c>
      <c r="B78" s="47">
        <v>44312</v>
      </c>
      <c r="C78" s="48" t="s">
        <v>172</v>
      </c>
      <c r="D78" s="48" t="s">
        <v>21</v>
      </c>
      <c r="E78" s="48" t="s">
        <v>22</v>
      </c>
      <c r="F78" s="48" t="s">
        <v>173</v>
      </c>
      <c r="G78" s="48">
        <v>12</v>
      </c>
      <c r="H78" s="53">
        <f>VLOOKUP(E78,'[1]IPCA LABORATORIES LTD'!$C$7:$D$26,2,FALSE)</f>
        <v>21.4</v>
      </c>
      <c r="I78" s="53">
        <f t="shared" si="3"/>
        <v>51.359999999999992</v>
      </c>
      <c r="J78" s="53">
        <f t="shared" si="4"/>
        <v>12</v>
      </c>
      <c r="K78" s="53">
        <v>25</v>
      </c>
      <c r="L78" s="53">
        <f t="shared" si="5"/>
        <v>345.15999999999997</v>
      </c>
    </row>
    <row r="79" spans="1:12" s="15" customFormat="1" ht="12.95" customHeight="1">
      <c r="A79" s="51">
        <v>73</v>
      </c>
      <c r="B79" s="47">
        <v>44312</v>
      </c>
      <c r="C79" s="48" t="s">
        <v>174</v>
      </c>
      <c r="D79" s="48" t="s">
        <v>21</v>
      </c>
      <c r="E79" s="48" t="s">
        <v>24</v>
      </c>
      <c r="F79" s="48" t="s">
        <v>175</v>
      </c>
      <c r="G79" s="48">
        <v>5</v>
      </c>
      <c r="H79" s="53">
        <f>VLOOKUP(E79,'[1]IPCA LABORATORIES LTD'!$C$7:$D$26,2,FALSE)</f>
        <v>21.4</v>
      </c>
      <c r="I79" s="53">
        <f t="shared" si="3"/>
        <v>21.4</v>
      </c>
      <c r="J79" s="53">
        <f t="shared" si="4"/>
        <v>5</v>
      </c>
      <c r="K79" s="53">
        <v>25</v>
      </c>
      <c r="L79" s="53">
        <f t="shared" si="5"/>
        <v>158.4</v>
      </c>
    </row>
    <row r="80" spans="1:12" s="15" customFormat="1" ht="12.95" customHeight="1">
      <c r="A80" s="51">
        <v>74</v>
      </c>
      <c r="B80" s="47">
        <v>44312</v>
      </c>
      <c r="C80" s="48" t="s">
        <v>176</v>
      </c>
      <c r="D80" s="48" t="s">
        <v>21</v>
      </c>
      <c r="E80" s="48" t="s">
        <v>26</v>
      </c>
      <c r="F80" s="48" t="s">
        <v>177</v>
      </c>
      <c r="G80" s="48">
        <v>18</v>
      </c>
      <c r="H80" s="53">
        <f>VLOOKUP(E80,'[1]IPCA LABORATORIES LTD'!$C$7:$D$26,2,FALSE)</f>
        <v>61</v>
      </c>
      <c r="I80" s="53">
        <f t="shared" si="3"/>
        <v>219.6</v>
      </c>
      <c r="J80" s="53">
        <f t="shared" si="4"/>
        <v>18</v>
      </c>
      <c r="K80" s="53">
        <v>25</v>
      </c>
      <c r="L80" s="53">
        <f t="shared" si="5"/>
        <v>1360.6</v>
      </c>
    </row>
    <row r="81" spans="1:12" s="15" customFormat="1" ht="12.95" customHeight="1">
      <c r="A81" s="51">
        <v>75</v>
      </c>
      <c r="B81" s="47">
        <v>44314</v>
      </c>
      <c r="C81" s="48" t="s">
        <v>178</v>
      </c>
      <c r="D81" s="48" t="s">
        <v>21</v>
      </c>
      <c r="E81" s="48" t="s">
        <v>22</v>
      </c>
      <c r="F81" s="48" t="s">
        <v>179</v>
      </c>
      <c r="G81" s="48">
        <v>12</v>
      </c>
      <c r="H81" s="53">
        <f>VLOOKUP(E81,'[1]IPCA LABORATORIES LTD'!$C$7:$D$26,2,FALSE)</f>
        <v>21.4</v>
      </c>
      <c r="I81" s="53">
        <f t="shared" si="3"/>
        <v>51.359999999999992</v>
      </c>
      <c r="J81" s="53">
        <f t="shared" si="4"/>
        <v>12</v>
      </c>
      <c r="K81" s="53">
        <v>25</v>
      </c>
      <c r="L81" s="53">
        <f t="shared" si="5"/>
        <v>345.15999999999997</v>
      </c>
    </row>
    <row r="82" spans="1:12" s="15" customFormat="1" ht="12.95" customHeight="1">
      <c r="A82" s="51">
        <v>76</v>
      </c>
      <c r="B82" s="47">
        <v>44314</v>
      </c>
      <c r="C82" s="48" t="s">
        <v>180</v>
      </c>
      <c r="D82" s="48" t="s">
        <v>21</v>
      </c>
      <c r="E82" s="48" t="s">
        <v>22</v>
      </c>
      <c r="F82" s="48" t="s">
        <v>181</v>
      </c>
      <c r="G82" s="48">
        <v>9</v>
      </c>
      <c r="H82" s="53">
        <f>VLOOKUP(E82,'[1]IPCA LABORATORIES LTD'!$C$7:$D$26,2,FALSE)</f>
        <v>21.4</v>
      </c>
      <c r="I82" s="53">
        <f t="shared" si="3"/>
        <v>38.520000000000003</v>
      </c>
      <c r="J82" s="53">
        <f t="shared" si="4"/>
        <v>9</v>
      </c>
      <c r="K82" s="53">
        <v>25</v>
      </c>
      <c r="L82" s="53">
        <f t="shared" si="5"/>
        <v>265.12</v>
      </c>
    </row>
    <row r="83" spans="1:12" s="15" customFormat="1" ht="12.95" customHeight="1">
      <c r="A83" s="51">
        <v>77</v>
      </c>
      <c r="B83" s="47">
        <v>44314</v>
      </c>
      <c r="C83" s="48" t="s">
        <v>182</v>
      </c>
      <c r="D83" s="48" t="s">
        <v>21</v>
      </c>
      <c r="E83" s="48" t="s">
        <v>22</v>
      </c>
      <c r="F83" s="48" t="s">
        <v>183</v>
      </c>
      <c r="G83" s="48">
        <v>1</v>
      </c>
      <c r="H83" s="53">
        <f>VLOOKUP(E83,'[1]IPCA LABORATORIES LTD'!$C$7:$D$26,2,FALSE)</f>
        <v>21.4</v>
      </c>
      <c r="I83" s="53">
        <f t="shared" si="3"/>
        <v>4.28</v>
      </c>
      <c r="J83" s="53">
        <f t="shared" si="4"/>
        <v>1</v>
      </c>
      <c r="K83" s="53">
        <v>25</v>
      </c>
      <c r="L83" s="53">
        <f t="shared" si="5"/>
        <v>51.68</v>
      </c>
    </row>
    <row r="84" spans="1:12" s="15" customFormat="1" ht="12.95" customHeight="1">
      <c r="A84" s="51">
        <v>78</v>
      </c>
      <c r="B84" s="47">
        <v>44314</v>
      </c>
      <c r="C84" s="48" t="s">
        <v>184</v>
      </c>
      <c r="D84" s="48" t="s">
        <v>21</v>
      </c>
      <c r="E84" s="48" t="s">
        <v>24</v>
      </c>
      <c r="F84" s="48" t="s">
        <v>185</v>
      </c>
      <c r="G84" s="48">
        <v>30</v>
      </c>
      <c r="H84" s="53">
        <f>VLOOKUP(E84,'[1]IPCA LABORATORIES LTD'!$C$7:$D$26,2,FALSE)</f>
        <v>21.4</v>
      </c>
      <c r="I84" s="53">
        <f t="shared" si="3"/>
        <v>128.4</v>
      </c>
      <c r="J84" s="53">
        <f t="shared" si="4"/>
        <v>30</v>
      </c>
      <c r="K84" s="53">
        <v>25</v>
      </c>
      <c r="L84" s="53">
        <f t="shared" si="5"/>
        <v>825.4</v>
      </c>
    </row>
    <row r="85" spans="1:12" s="15" customFormat="1" ht="12.95" customHeight="1">
      <c r="A85" s="51">
        <v>79</v>
      </c>
      <c r="B85" s="47">
        <v>44314</v>
      </c>
      <c r="C85" s="48" t="s">
        <v>186</v>
      </c>
      <c r="D85" s="48" t="s">
        <v>21</v>
      </c>
      <c r="E85" s="48" t="s">
        <v>22</v>
      </c>
      <c r="F85" s="48" t="s">
        <v>187</v>
      </c>
      <c r="G85" s="48">
        <v>1</v>
      </c>
      <c r="H85" s="53">
        <f>VLOOKUP(E85,'[1]IPCA LABORATORIES LTD'!$C$7:$D$26,2,FALSE)</f>
        <v>21.4</v>
      </c>
      <c r="I85" s="53">
        <f t="shared" si="3"/>
        <v>4.28</v>
      </c>
      <c r="J85" s="53">
        <f t="shared" si="4"/>
        <v>1</v>
      </c>
      <c r="K85" s="53">
        <v>25</v>
      </c>
      <c r="L85" s="53">
        <f t="shared" si="5"/>
        <v>51.68</v>
      </c>
    </row>
    <row r="86" spans="1:12" s="15" customFormat="1" ht="12.95" customHeight="1">
      <c r="A86" s="51">
        <v>80</v>
      </c>
      <c r="B86" s="47">
        <v>44314</v>
      </c>
      <c r="C86" s="48" t="s">
        <v>188</v>
      </c>
      <c r="D86" s="48" t="s">
        <v>21</v>
      </c>
      <c r="E86" s="48" t="s">
        <v>23</v>
      </c>
      <c r="F86" s="48" t="s">
        <v>189</v>
      </c>
      <c r="G86" s="48">
        <v>15</v>
      </c>
      <c r="H86" s="53">
        <f>VLOOKUP(E86,'[1]IPCA LABORATORIES LTD'!$C$7:$D$26,2,FALSE)</f>
        <v>24.6</v>
      </c>
      <c r="I86" s="53">
        <f t="shared" si="3"/>
        <v>73.8</v>
      </c>
      <c r="J86" s="53">
        <f t="shared" si="4"/>
        <v>15</v>
      </c>
      <c r="K86" s="53">
        <v>25</v>
      </c>
      <c r="L86" s="53">
        <f t="shared" si="5"/>
        <v>482.8</v>
      </c>
    </row>
    <row r="87" spans="1:12" s="15" customFormat="1" ht="12.95" customHeight="1">
      <c r="A87" s="51">
        <v>81</v>
      </c>
      <c r="B87" s="47">
        <v>44314</v>
      </c>
      <c r="C87" s="48" t="s">
        <v>190</v>
      </c>
      <c r="D87" s="48" t="s">
        <v>21</v>
      </c>
      <c r="E87" s="48" t="s">
        <v>25</v>
      </c>
      <c r="F87" s="48" t="s">
        <v>191</v>
      </c>
      <c r="G87" s="48">
        <v>7</v>
      </c>
      <c r="H87" s="53">
        <f>VLOOKUP(E87,'[1]IPCA LABORATORIES LTD'!$C$7:$D$26,2,FALSE)</f>
        <v>64.2</v>
      </c>
      <c r="I87" s="53">
        <f t="shared" si="3"/>
        <v>89.88</v>
      </c>
      <c r="J87" s="53">
        <f t="shared" si="4"/>
        <v>7</v>
      </c>
      <c r="K87" s="53">
        <v>25</v>
      </c>
      <c r="L87" s="53">
        <f t="shared" si="5"/>
        <v>571.28</v>
      </c>
    </row>
    <row r="88" spans="1:12" s="15" customFormat="1" ht="12.95" customHeight="1">
      <c r="A88" s="51">
        <v>82</v>
      </c>
      <c r="B88" s="47">
        <v>44315</v>
      </c>
      <c r="C88" s="48" t="s">
        <v>192</v>
      </c>
      <c r="D88" s="48" t="s">
        <v>21</v>
      </c>
      <c r="E88" s="48" t="s">
        <v>26</v>
      </c>
      <c r="F88" s="48" t="s">
        <v>193</v>
      </c>
      <c r="G88" s="48">
        <v>22</v>
      </c>
      <c r="H88" s="53">
        <f>VLOOKUP(E88,'[1]IPCA LABORATORIES LTD'!$C$7:$D$26,2,FALSE)</f>
        <v>61</v>
      </c>
      <c r="I88" s="53">
        <f t="shared" si="3"/>
        <v>268.39999999999998</v>
      </c>
      <c r="J88" s="53">
        <f t="shared" si="4"/>
        <v>22</v>
      </c>
      <c r="K88" s="53">
        <v>25</v>
      </c>
      <c r="L88" s="53">
        <f t="shared" si="5"/>
        <v>1657.4</v>
      </c>
    </row>
    <row r="89" spans="1:12" s="15" customFormat="1" ht="12.95" customHeight="1">
      <c r="A89" s="51">
        <v>83</v>
      </c>
      <c r="B89" s="47">
        <v>44315</v>
      </c>
      <c r="C89" s="48" t="s">
        <v>194</v>
      </c>
      <c r="D89" s="48" t="s">
        <v>21</v>
      </c>
      <c r="E89" s="48" t="s">
        <v>24</v>
      </c>
      <c r="F89" s="48" t="s">
        <v>195</v>
      </c>
      <c r="G89" s="48">
        <v>8</v>
      </c>
      <c r="H89" s="53">
        <f>VLOOKUP(E89,'[1]IPCA LABORATORIES LTD'!$C$7:$D$26,2,FALSE)</f>
        <v>21.4</v>
      </c>
      <c r="I89" s="53">
        <f t="shared" si="3"/>
        <v>34.24</v>
      </c>
      <c r="J89" s="53">
        <f t="shared" si="4"/>
        <v>8</v>
      </c>
      <c r="K89" s="53">
        <v>25</v>
      </c>
      <c r="L89" s="53">
        <f t="shared" si="5"/>
        <v>238.44</v>
      </c>
    </row>
    <row r="90" spans="1:12" s="15" customFormat="1" ht="12.95" customHeight="1">
      <c r="A90" s="51">
        <v>84</v>
      </c>
      <c r="B90" s="47">
        <v>44315</v>
      </c>
      <c r="C90" s="48" t="s">
        <v>196</v>
      </c>
      <c r="D90" s="48" t="s">
        <v>21</v>
      </c>
      <c r="E90" s="48" t="s">
        <v>22</v>
      </c>
      <c r="F90" s="48" t="s">
        <v>197</v>
      </c>
      <c r="G90" s="48">
        <v>23</v>
      </c>
      <c r="H90" s="53">
        <f>VLOOKUP(E90,'[1]IPCA LABORATORIES LTD'!$C$7:$D$26,2,FALSE)</f>
        <v>21.4</v>
      </c>
      <c r="I90" s="53">
        <f t="shared" si="3"/>
        <v>98.44</v>
      </c>
      <c r="J90" s="53">
        <f t="shared" si="4"/>
        <v>23</v>
      </c>
      <c r="K90" s="53">
        <v>25</v>
      </c>
      <c r="L90" s="53">
        <f t="shared" si="5"/>
        <v>638.64</v>
      </c>
    </row>
    <row r="91" spans="1:12" s="15" customFormat="1" ht="12.95" customHeight="1">
      <c r="A91" s="56" t="s">
        <v>198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46">
        <f>ROUND(SUM(L7:L90),0)</f>
        <v>28748</v>
      </c>
    </row>
    <row r="92" spans="1:12" ht="12.95" customHeight="1">
      <c r="A92" s="16"/>
      <c r="B92" s="28"/>
      <c r="C92" s="17"/>
      <c r="D92" s="17"/>
      <c r="E92" s="17"/>
      <c r="F92" s="18"/>
      <c r="G92" s="17"/>
      <c r="H92" s="19"/>
      <c r="I92" s="19"/>
      <c r="J92" s="19"/>
      <c r="K92" s="19"/>
      <c r="L92" s="19"/>
    </row>
    <row r="93" spans="1:12" ht="12.95" customHeight="1">
      <c r="A93" s="54" t="s">
        <v>14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1:12" ht="12.95" customHeight="1">
      <c r="A94" s="29" t="s">
        <v>15</v>
      </c>
      <c r="B94" s="30"/>
      <c r="C94" s="31"/>
      <c r="D94" s="32"/>
      <c r="E94" s="29"/>
      <c r="F94" s="29"/>
      <c r="G94" s="33"/>
      <c r="H94" s="34"/>
      <c r="I94" s="34"/>
      <c r="J94" s="34"/>
      <c r="K94" s="35"/>
      <c r="L94" s="35"/>
    </row>
    <row r="95" spans="1:12" ht="12.95" customHeight="1">
      <c r="A95" s="29" t="s">
        <v>16</v>
      </c>
      <c r="B95" s="55" t="s">
        <v>201</v>
      </c>
      <c r="C95" s="55"/>
      <c r="D95" s="55"/>
      <c r="E95" s="55"/>
      <c r="F95" s="55"/>
      <c r="G95" s="55"/>
      <c r="H95" s="55"/>
      <c r="I95" s="55"/>
      <c r="J95" s="55"/>
      <c r="K95" s="55"/>
      <c r="L95" s="55"/>
    </row>
    <row r="96" spans="1:12" ht="12.95" customHeight="1">
      <c r="A96" s="27" t="s">
        <v>17</v>
      </c>
    </row>
    <row r="99" spans="1:1" ht="12.95" customHeight="1">
      <c r="A99" s="27" t="s">
        <v>19</v>
      </c>
    </row>
  </sheetData>
  <mergeCells count="3">
    <mergeCell ref="A93:L93"/>
    <mergeCell ref="B95:L95"/>
    <mergeCell ref="A91:K91"/>
  </mergeCells>
  <conditionalFormatting sqref="F96:F65536 F92:F94 F1:F6">
    <cfRule type="duplicateValues" dxfId="6" priority="8" stopIfTrue="1"/>
  </conditionalFormatting>
  <conditionalFormatting sqref="F92">
    <cfRule type="duplicateValues" dxfId="5" priority="16"/>
  </conditionalFormatting>
  <conditionalFormatting sqref="C92:C65536 C1:C6">
    <cfRule type="duplicateValues" dxfId="4" priority="4" stopIfTrue="1"/>
  </conditionalFormatting>
  <conditionalFormatting sqref="F92:F65536 F1:F6">
    <cfRule type="duplicateValues" dxfId="3" priority="3" stopIfTrue="1"/>
    <cfRule type="duplicateValues" dxfId="2" priority="19" stopIfTrue="1"/>
  </conditionalFormatting>
  <conditionalFormatting sqref="F1:F6 F91:F65536">
    <cfRule type="duplicateValues" dxfId="1" priority="2" stopIfTrue="1"/>
  </conditionalFormatting>
  <conditionalFormatting sqref="C1:C6 C91:C65536">
    <cfRule type="duplicateValues" dxfId="0" priority="1" stopIfTrue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95:B95"/>
    <dataValidation type="custom" errorStyle="information" allowBlank="1" showInputMessage="1" showErrorMessage="1" errorTitle="PRAGATI LOGISTICS" error="QUERRY :&#10;CONTACT: ADMIN@PRAGATILOGISTICS.IN  // PRAGATILOGISTICSCTC@GMAIL.COM&#10;" sqref="A94:J94">
      <formula1>"SFEDF"</formula1>
    </dataValidation>
    <dataValidation type="custom" allowBlank="1" showInputMessage="1" showErrorMessage="1" sqref="A93:L93">
      <formula1>"FSDGEDGEWG"</formula1>
    </dataValidation>
  </dataValidations>
  <printOptions horizontalCentered="1"/>
  <pageMargins left="7.874015748031496E-2" right="3.937007874015748E-2" top="1.44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2021-04-05T10:52:28Z</cp:lastPrinted>
  <dcterms:created xsi:type="dcterms:W3CDTF">2010-04-08T11:28:01Z</dcterms:created>
  <dcterms:modified xsi:type="dcterms:W3CDTF">2021-05-19T14:19:27Z</dcterms:modified>
</cp:coreProperties>
</file>