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4"/>
  <c r="H5"/>
  <c r="J5" s="1"/>
  <c r="H6"/>
  <c r="H7"/>
  <c r="H8"/>
  <c r="J8" s="1"/>
  <c r="L8" s="1"/>
  <c r="H9"/>
  <c r="J9" s="1"/>
  <c r="H10"/>
  <c r="J10" s="1"/>
  <c r="H11"/>
  <c r="H12"/>
  <c r="J12" s="1"/>
  <c r="L12" s="1"/>
  <c r="H13"/>
  <c r="J13" s="1"/>
  <c r="H14"/>
  <c r="H15"/>
  <c r="H16"/>
  <c r="J16" s="1"/>
  <c r="L16" s="1"/>
  <c r="H17"/>
  <c r="J17" s="1"/>
  <c r="H18"/>
  <c r="H19"/>
  <c r="H20"/>
  <c r="J20" s="1"/>
  <c r="L20" s="1"/>
  <c r="H21"/>
  <c r="J21" s="1"/>
  <c r="H22"/>
  <c r="J22" s="1"/>
  <c r="H23"/>
  <c r="H24"/>
  <c r="J24" s="1"/>
  <c r="L24" s="1"/>
  <c r="H25"/>
  <c r="J25" s="1"/>
  <c r="H26"/>
  <c r="H27"/>
  <c r="H28"/>
  <c r="J28" s="1"/>
  <c r="L28" s="1"/>
  <c r="H29"/>
  <c r="J29" s="1"/>
  <c r="H30"/>
  <c r="H31"/>
  <c r="H32"/>
  <c r="J32" s="1"/>
  <c r="L32" s="1"/>
  <c r="H33"/>
  <c r="J33" s="1"/>
  <c r="H34"/>
  <c r="J34" s="1"/>
  <c r="H35"/>
  <c r="H36"/>
  <c r="J36" s="1"/>
  <c r="L36" s="1"/>
  <c r="H37"/>
  <c r="J37" s="1"/>
  <c r="H38"/>
  <c r="H39"/>
  <c r="H40"/>
  <c r="J40" s="1"/>
  <c r="L40" s="1"/>
  <c r="H41"/>
  <c r="J41" s="1"/>
  <c r="H42"/>
  <c r="H43"/>
  <c r="H44"/>
  <c r="J44" s="1"/>
  <c r="L44" s="1"/>
  <c r="H45"/>
  <c r="J45" s="1"/>
  <c r="H46"/>
  <c r="J46" s="1"/>
  <c r="H47"/>
  <c r="H48"/>
  <c r="J48" s="1"/>
  <c r="L48" s="1"/>
  <c r="H49"/>
  <c r="J49" s="1"/>
  <c r="H50"/>
  <c r="H51"/>
  <c r="H52"/>
  <c r="J52" s="1"/>
  <c r="L52" s="1"/>
  <c r="H53"/>
  <c r="J53" s="1"/>
  <c r="H54"/>
  <c r="H55"/>
  <c r="H56"/>
  <c r="J56" s="1"/>
  <c r="L56" s="1"/>
  <c r="H57"/>
  <c r="J57" s="1"/>
  <c r="H58"/>
  <c r="H59"/>
  <c r="H60"/>
  <c r="J60" s="1"/>
  <c r="L60" s="1"/>
  <c r="H61"/>
  <c r="J61" s="1"/>
  <c r="H62"/>
  <c r="J62" s="1"/>
  <c r="H63"/>
  <c r="H64"/>
  <c r="J64" s="1"/>
  <c r="L64" s="1"/>
  <c r="H65"/>
  <c r="J65" s="1"/>
  <c r="H66"/>
  <c r="H67"/>
  <c r="H68"/>
  <c r="J68" s="1"/>
  <c r="L68" s="1"/>
  <c r="H69"/>
  <c r="J69" s="1"/>
  <c r="H70"/>
  <c r="J70" s="1"/>
  <c r="H71"/>
  <c r="H72"/>
  <c r="J72" s="1"/>
  <c r="L72" s="1"/>
  <c r="H73"/>
  <c r="J73" s="1"/>
  <c r="H74"/>
  <c r="H75"/>
  <c r="H76"/>
  <c r="J76" s="1"/>
  <c r="L76" s="1"/>
  <c r="H77"/>
  <c r="J77" s="1"/>
  <c r="H78"/>
  <c r="H79"/>
  <c r="H80"/>
  <c r="J80" s="1"/>
  <c r="L80" s="1"/>
  <c r="H81"/>
  <c r="J81" s="1"/>
  <c r="H82"/>
  <c r="J82" s="1"/>
  <c r="H83"/>
  <c r="H84"/>
  <c r="J84" s="1"/>
  <c r="L84" s="1"/>
  <c r="H85"/>
  <c r="J85" s="1"/>
  <c r="H86"/>
  <c r="H87"/>
  <c r="H88"/>
  <c r="J88" s="1"/>
  <c r="L88" s="1"/>
  <c r="H89"/>
  <c r="J89" s="1"/>
  <c r="H4"/>
  <c r="L71" l="1"/>
  <c r="L51"/>
  <c r="L83"/>
  <c r="L23"/>
  <c r="L55"/>
  <c r="L35"/>
  <c r="L86"/>
  <c r="L78"/>
  <c r="L58"/>
  <c r="L38"/>
  <c r="L6"/>
  <c r="J78"/>
  <c r="J66"/>
  <c r="L66" s="1"/>
  <c r="J54"/>
  <c r="L54" s="1"/>
  <c r="J50"/>
  <c r="L50" s="1"/>
  <c r="J38"/>
  <c r="J26"/>
  <c r="L26" s="1"/>
  <c r="J14"/>
  <c r="L14" s="1"/>
  <c r="J4"/>
  <c r="L4" s="1"/>
  <c r="J87"/>
  <c r="L87" s="1"/>
  <c r="J83"/>
  <c r="J79"/>
  <c r="L79" s="1"/>
  <c r="J75"/>
  <c r="L75" s="1"/>
  <c r="J71"/>
  <c r="J67"/>
  <c r="L67" s="1"/>
  <c r="J63"/>
  <c r="L63" s="1"/>
  <c r="J59"/>
  <c r="L59" s="1"/>
  <c r="J55"/>
  <c r="J51"/>
  <c r="J47"/>
  <c r="L47" s="1"/>
  <c r="J43"/>
  <c r="L43" s="1"/>
  <c r="J39"/>
  <c r="L39" s="1"/>
  <c r="J35"/>
  <c r="J31"/>
  <c r="L31" s="1"/>
  <c r="J27"/>
  <c r="L27" s="1"/>
  <c r="J23"/>
  <c r="J19"/>
  <c r="L19" s="1"/>
  <c r="J15"/>
  <c r="L15" s="1"/>
  <c r="J11"/>
  <c r="L11" s="1"/>
  <c r="J7"/>
  <c r="L7" s="1"/>
  <c r="L89"/>
  <c r="L85"/>
  <c r="L81"/>
  <c r="L77"/>
  <c r="L73"/>
  <c r="L69"/>
  <c r="L65"/>
  <c r="L61"/>
  <c r="L57"/>
  <c r="L53"/>
  <c r="L49"/>
  <c r="L45"/>
  <c r="L41"/>
  <c r="L37"/>
  <c r="L33"/>
  <c r="L29"/>
  <c r="L25"/>
  <c r="L21"/>
  <c r="L17"/>
  <c r="L13"/>
  <c r="L9"/>
  <c r="L5"/>
  <c r="J86"/>
  <c r="J74"/>
  <c r="L74" s="1"/>
  <c r="J58"/>
  <c r="J42"/>
  <c r="L42" s="1"/>
  <c r="J30"/>
  <c r="L30" s="1"/>
  <c r="J18"/>
  <c r="L18" s="1"/>
  <c r="J6"/>
  <c r="L82"/>
  <c r="L70"/>
  <c r="L62"/>
  <c r="L46"/>
  <c r="L34"/>
  <c r="L22"/>
  <c r="L10"/>
  <c r="L90" l="1"/>
</calcChain>
</file>

<file path=xl/sharedStrings.xml><?xml version="1.0" encoding="utf-8"?>
<sst xmlns="http://schemas.openxmlformats.org/spreadsheetml/2006/main" count="448" uniqueCount="213">
  <si>
    <t>02/6/2025</t>
  </si>
  <si>
    <t>2596</t>
  </si>
  <si>
    <t>2549</t>
  </si>
  <si>
    <t>2599</t>
  </si>
  <si>
    <t>2580</t>
  </si>
  <si>
    <t>03/6/2025</t>
  </si>
  <si>
    <t>2744</t>
  </si>
  <si>
    <t>2761</t>
  </si>
  <si>
    <t>2704</t>
  </si>
  <si>
    <t>2737</t>
  </si>
  <si>
    <t>2679</t>
  </si>
  <si>
    <t>04/6/2025</t>
  </si>
  <si>
    <t>2790</t>
  </si>
  <si>
    <t>2789</t>
  </si>
  <si>
    <t>07/6/2025</t>
  </si>
  <si>
    <t>7469</t>
  </si>
  <si>
    <t>7501</t>
  </si>
  <si>
    <t>621</t>
  </si>
  <si>
    <t>7477</t>
  </si>
  <si>
    <t>7509</t>
  </si>
  <si>
    <t>7511</t>
  </si>
  <si>
    <t>09/6/2025</t>
  </si>
  <si>
    <t>2788</t>
  </si>
  <si>
    <t>2775</t>
  </si>
  <si>
    <t>2778</t>
  </si>
  <si>
    <t>2946</t>
  </si>
  <si>
    <t>2777</t>
  </si>
  <si>
    <t>10/6/2025</t>
  </si>
  <si>
    <t>2980/81</t>
  </si>
  <si>
    <t>2990</t>
  </si>
  <si>
    <t>2983</t>
  </si>
  <si>
    <t>2965</t>
  </si>
  <si>
    <t>2796</t>
  </si>
  <si>
    <t>2082</t>
  </si>
  <si>
    <t>11/6/2025</t>
  </si>
  <si>
    <t>3013</t>
  </si>
  <si>
    <t>12/6/2025</t>
  </si>
  <si>
    <t>1374</t>
  </si>
  <si>
    <t>3040</t>
  </si>
  <si>
    <t>3044</t>
  </si>
  <si>
    <t>16/6/2025</t>
  </si>
  <si>
    <t>3166</t>
  </si>
  <si>
    <t>18/6/2025</t>
  </si>
  <si>
    <t>3155</t>
  </si>
  <si>
    <t>3151</t>
  </si>
  <si>
    <t>17/6/2025</t>
  </si>
  <si>
    <t>3202</t>
  </si>
  <si>
    <t>3230</t>
  </si>
  <si>
    <t>3129</t>
  </si>
  <si>
    <t>3649</t>
  </si>
  <si>
    <t>3291</t>
  </si>
  <si>
    <t>19/6/2025</t>
  </si>
  <si>
    <t>3283</t>
  </si>
  <si>
    <t>686</t>
  </si>
  <si>
    <t>734</t>
  </si>
  <si>
    <t>753</t>
  </si>
  <si>
    <t>617</t>
  </si>
  <si>
    <t>1910</t>
  </si>
  <si>
    <t>3663</t>
  </si>
  <si>
    <t>3671</t>
  </si>
  <si>
    <t>3338</t>
  </si>
  <si>
    <t>920</t>
  </si>
  <si>
    <t>3268</t>
  </si>
  <si>
    <t>3321</t>
  </si>
  <si>
    <t>3651</t>
  </si>
  <si>
    <t>3312</t>
  </si>
  <si>
    <t>3311</t>
  </si>
  <si>
    <t>3652</t>
  </si>
  <si>
    <t>8831</t>
  </si>
  <si>
    <t>3370</t>
  </si>
  <si>
    <t>3376</t>
  </si>
  <si>
    <t>20/6/2025</t>
  </si>
  <si>
    <t>3358</t>
  </si>
  <si>
    <t>3363</t>
  </si>
  <si>
    <t>23/6/2025</t>
  </si>
  <si>
    <t>3440</t>
  </si>
  <si>
    <t>24/6/2025</t>
  </si>
  <si>
    <t>3473</t>
  </si>
  <si>
    <t>3479</t>
  </si>
  <si>
    <t>26/6/2025</t>
  </si>
  <si>
    <t>3820</t>
  </si>
  <si>
    <t>3577</t>
  </si>
  <si>
    <t>3046</t>
  </si>
  <si>
    <t>2004</t>
  </si>
  <si>
    <t>1437</t>
  </si>
  <si>
    <t>795</t>
  </si>
  <si>
    <t>658</t>
  </si>
  <si>
    <t>8927</t>
  </si>
  <si>
    <t>3574</t>
  </si>
  <si>
    <t>28/6/2025</t>
  </si>
  <si>
    <t>3027</t>
  </si>
  <si>
    <t>29/6/2025</t>
  </si>
  <si>
    <t>3625</t>
  </si>
  <si>
    <t>3674</t>
  </si>
  <si>
    <t>3704</t>
  </si>
  <si>
    <t>3743</t>
  </si>
  <si>
    <t>3710</t>
  </si>
  <si>
    <t>3773</t>
  </si>
  <si>
    <t>3616</t>
  </si>
  <si>
    <t>3615</t>
  </si>
  <si>
    <t>30/6/2025</t>
  </si>
  <si>
    <t>3803</t>
  </si>
  <si>
    <t>3221</t>
  </si>
  <si>
    <t>SL</t>
  </si>
  <si>
    <t>DATE</t>
  </si>
  <si>
    <t>LR NO</t>
  </si>
  <si>
    <t>INV NO</t>
  </si>
  <si>
    <t>FROM</t>
  </si>
  <si>
    <t>TO</t>
  </si>
  <si>
    <t>CASE</t>
  </si>
  <si>
    <t>CH/01052</t>
  </si>
  <si>
    <t>CH/01053</t>
  </si>
  <si>
    <t>CH/01054</t>
  </si>
  <si>
    <t>CH/01055</t>
  </si>
  <si>
    <t>CH/01103</t>
  </si>
  <si>
    <t>CH/01104</t>
  </si>
  <si>
    <t>CH/01106</t>
  </si>
  <si>
    <t>CH/01109</t>
  </si>
  <si>
    <t>CH/01111</t>
  </si>
  <si>
    <t>CH/01124</t>
  </si>
  <si>
    <t>CH/01125</t>
  </si>
  <si>
    <t>CH/01163</t>
  </si>
  <si>
    <t>CH/01165</t>
  </si>
  <si>
    <t>CH/01166</t>
  </si>
  <si>
    <t>CH/01167</t>
  </si>
  <si>
    <t>CH/01170</t>
  </si>
  <si>
    <t>CH/01173</t>
  </si>
  <si>
    <t>CH/01184</t>
  </si>
  <si>
    <t>CH/01185</t>
  </si>
  <si>
    <t>CH/01186</t>
  </si>
  <si>
    <t>CH/01187</t>
  </si>
  <si>
    <t>CH/01188</t>
  </si>
  <si>
    <t>CH/01205</t>
  </si>
  <si>
    <t>CH/01206</t>
  </si>
  <si>
    <t>CH/01207</t>
  </si>
  <si>
    <t>CH/01209</t>
  </si>
  <si>
    <t>CH/01210</t>
  </si>
  <si>
    <t>CH/01211</t>
  </si>
  <si>
    <t>CH/01224</t>
  </si>
  <si>
    <t>CH/01249</t>
  </si>
  <si>
    <t>CH/01250</t>
  </si>
  <si>
    <t>CH/01251</t>
  </si>
  <si>
    <t>CH/01281</t>
  </si>
  <si>
    <t>CH/01282</t>
  </si>
  <si>
    <t>CH/01283</t>
  </si>
  <si>
    <t>CH/01288</t>
  </si>
  <si>
    <t>CH/01289</t>
  </si>
  <si>
    <t>CH/01300</t>
  </si>
  <si>
    <t>CH/01322</t>
  </si>
  <si>
    <t>CH/01323</t>
  </si>
  <si>
    <t>CH/01324</t>
  </si>
  <si>
    <t>CH/01325</t>
  </si>
  <si>
    <t>CH/01326</t>
  </si>
  <si>
    <t>CH/01327</t>
  </si>
  <si>
    <t>CH/01328</t>
  </si>
  <si>
    <t>CH/01329</t>
  </si>
  <si>
    <t>CH/01330</t>
  </si>
  <si>
    <t>CH/01331</t>
  </si>
  <si>
    <t>CH/01332</t>
  </si>
  <si>
    <t>CH/01333</t>
  </si>
  <si>
    <t>CH/01334</t>
  </si>
  <si>
    <t>CH/01350</t>
  </si>
  <si>
    <t>CH/01351</t>
  </si>
  <si>
    <t>CH/01358</t>
  </si>
  <si>
    <t>CH/01359</t>
  </si>
  <si>
    <t>CH/01360</t>
  </si>
  <si>
    <t>CH/01361</t>
  </si>
  <si>
    <t>CH/01362</t>
  </si>
  <si>
    <t>CH/01363</t>
  </si>
  <si>
    <t>CH/01364</t>
  </si>
  <si>
    <t>CH/01380</t>
  </si>
  <si>
    <t>CH/01382</t>
  </si>
  <si>
    <t>CH/01415</t>
  </si>
  <si>
    <t>CH/01426</t>
  </si>
  <si>
    <t>CH/01427</t>
  </si>
  <si>
    <t>CH/01460</t>
  </si>
  <si>
    <t>CH/01463</t>
  </si>
  <si>
    <t>CH/01470</t>
  </si>
  <si>
    <t>CH/01471</t>
  </si>
  <si>
    <t>CH/01472</t>
  </si>
  <si>
    <t>CH/01473</t>
  </si>
  <si>
    <t>CH/01474</t>
  </si>
  <si>
    <t>CH/01475</t>
  </si>
  <si>
    <t>CH/01476</t>
  </si>
  <si>
    <t>CH/01493</t>
  </si>
  <si>
    <t>CH/01497</t>
  </si>
  <si>
    <t>CH/01500</t>
  </si>
  <si>
    <t>CH/01501</t>
  </si>
  <si>
    <t>CH/01508</t>
  </si>
  <si>
    <t>CH/01509</t>
  </si>
  <si>
    <t>CH/01513</t>
  </si>
  <si>
    <t>CH/01514</t>
  </si>
  <si>
    <t>CH/01515</t>
  </si>
  <si>
    <t>CH/01530</t>
  </si>
  <si>
    <t>DO/0047</t>
  </si>
  <si>
    <t>DO/0053</t>
  </si>
  <si>
    <t>BALASORE</t>
  </si>
  <si>
    <t>BARIPADA</t>
  </si>
  <si>
    <t>SORO</t>
  </si>
  <si>
    <t>MALKANGIRI</t>
  </si>
  <si>
    <t>ADASPUR</t>
  </si>
  <si>
    <t>CTC</t>
  </si>
  <si>
    <t>RATE</t>
  </si>
  <si>
    <t>HAM</t>
  </si>
  <si>
    <t>SUB.CH.</t>
  </si>
  <si>
    <t>LR. CH.</t>
  </si>
  <si>
    <t>AMOUNT</t>
  </si>
  <si>
    <t>Thanking you for your business.
ATC LOGISTICS</t>
  </si>
  <si>
    <t>(RUPEES THIRTY TWO THOSUAND FIVE HUNDRED FOURTEEN ONLY)</t>
  </si>
  <si>
    <t>Kindly, verify &amp; confirm within 7 days, else GST will be filed by 20th JULY, 2025. 
GST to be paid by Consignor under Reverse Charge Mechanism(RCM) as per GST.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</si>
  <si>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</si>
  <si>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</si>
  <si>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Bill Date : 30/06/2025
Bill NO : 1107
Total Amount : 32514.00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</si>
</sst>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76199</xdr:rowOff>
    </xdr:from>
    <xdr:to>
      <xdr:col>7</xdr:col>
      <xdr:colOff>190500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199"/>
          <a:ext cx="35623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5-26\ATC%20BILL%20MAY\IPCA%20LABORATORI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SORO</v>
          </cell>
          <cell r="G4">
            <v>16</v>
          </cell>
          <cell r="H4">
            <v>65</v>
          </cell>
        </row>
        <row r="5">
          <cell r="F5" t="str">
            <v>BALASORE</v>
          </cell>
          <cell r="G5">
            <v>13</v>
          </cell>
          <cell r="H5">
            <v>21.4</v>
          </cell>
        </row>
        <row r="6">
          <cell r="F6" t="str">
            <v>BARIPADA</v>
          </cell>
          <cell r="G6">
            <v>2</v>
          </cell>
          <cell r="H6">
            <v>21.4</v>
          </cell>
        </row>
        <row r="7">
          <cell r="F7" t="str">
            <v>BALASORE</v>
          </cell>
          <cell r="G7">
            <v>2</v>
          </cell>
          <cell r="H7">
            <v>21.4</v>
          </cell>
        </row>
        <row r="8">
          <cell r="F8" t="str">
            <v>BALASORE</v>
          </cell>
          <cell r="G8">
            <v>1</v>
          </cell>
          <cell r="H8">
            <v>21.4</v>
          </cell>
        </row>
        <row r="9">
          <cell r="F9" t="str">
            <v>BARIPADA</v>
          </cell>
          <cell r="G9">
            <v>1</v>
          </cell>
          <cell r="H9">
            <v>21.4</v>
          </cell>
        </row>
        <row r="10">
          <cell r="F10" t="str">
            <v>ADASPUR</v>
          </cell>
          <cell r="G10">
            <v>2</v>
          </cell>
          <cell r="H10">
            <v>21.4</v>
          </cell>
        </row>
        <row r="11">
          <cell r="F11" t="str">
            <v>BARIPADA</v>
          </cell>
          <cell r="G11">
            <v>3</v>
          </cell>
          <cell r="H11">
            <v>21.4</v>
          </cell>
        </row>
        <row r="12">
          <cell r="F12" t="str">
            <v>BALASORE</v>
          </cell>
          <cell r="G12">
            <v>4</v>
          </cell>
          <cell r="H12">
            <v>21.4</v>
          </cell>
        </row>
        <row r="13">
          <cell r="F13" t="str">
            <v>BARIPADA</v>
          </cell>
          <cell r="G13">
            <v>2</v>
          </cell>
          <cell r="H13">
            <v>21.4</v>
          </cell>
        </row>
        <row r="14">
          <cell r="F14" t="str">
            <v>SORO</v>
          </cell>
          <cell r="G14">
            <v>8</v>
          </cell>
          <cell r="H14">
            <v>65</v>
          </cell>
        </row>
        <row r="15">
          <cell r="F15" t="str">
            <v>SORO</v>
          </cell>
          <cell r="G15">
            <v>6</v>
          </cell>
          <cell r="H15">
            <v>65</v>
          </cell>
        </row>
        <row r="16">
          <cell r="F16" t="str">
            <v>MALKANGIRI</v>
          </cell>
          <cell r="G16">
            <v>51</v>
          </cell>
          <cell r="H16">
            <v>61</v>
          </cell>
        </row>
        <row r="17">
          <cell r="F17" t="str">
            <v>BARIPADA</v>
          </cell>
          <cell r="G17">
            <v>39</v>
          </cell>
          <cell r="H17">
            <v>21.4</v>
          </cell>
        </row>
        <row r="18">
          <cell r="F18" t="str">
            <v>BARIPADA</v>
          </cell>
          <cell r="G18">
            <v>11</v>
          </cell>
          <cell r="H18">
            <v>21.4</v>
          </cell>
        </row>
        <row r="19">
          <cell r="F19" t="str">
            <v>BARIPADA</v>
          </cell>
          <cell r="G19">
            <v>3</v>
          </cell>
          <cell r="H19">
            <v>21.4</v>
          </cell>
        </row>
        <row r="20">
          <cell r="F20" t="str">
            <v>BALASORE</v>
          </cell>
          <cell r="G20">
            <v>6</v>
          </cell>
          <cell r="H20">
            <v>21.4</v>
          </cell>
        </row>
        <row r="21">
          <cell r="F21" t="str">
            <v>BALASORE</v>
          </cell>
          <cell r="G21">
            <v>17</v>
          </cell>
          <cell r="H21">
            <v>21.4</v>
          </cell>
        </row>
        <row r="22">
          <cell r="F22" t="str">
            <v>BARIPADA</v>
          </cell>
          <cell r="G22">
            <v>6</v>
          </cell>
          <cell r="H22">
            <v>21.4</v>
          </cell>
        </row>
        <row r="23">
          <cell r="F23" t="str">
            <v>SORO</v>
          </cell>
          <cell r="G23">
            <v>10</v>
          </cell>
          <cell r="H23">
            <v>65</v>
          </cell>
        </row>
        <row r="24">
          <cell r="F24" t="str">
            <v>BALASORE</v>
          </cell>
          <cell r="G24">
            <v>7</v>
          </cell>
          <cell r="H24">
            <v>21.4</v>
          </cell>
        </row>
        <row r="25">
          <cell r="F25" t="str">
            <v>BALASORE</v>
          </cell>
          <cell r="G25">
            <v>3</v>
          </cell>
          <cell r="H25">
            <v>21.4</v>
          </cell>
        </row>
        <row r="26">
          <cell r="F26" t="str">
            <v>BALASORE</v>
          </cell>
          <cell r="G26">
            <v>5</v>
          </cell>
          <cell r="H26">
            <v>21.4</v>
          </cell>
        </row>
        <row r="27">
          <cell r="F27" t="str">
            <v>ADASPUR</v>
          </cell>
          <cell r="G27">
            <v>2</v>
          </cell>
          <cell r="H27">
            <v>21.4</v>
          </cell>
        </row>
        <row r="28">
          <cell r="F28" t="str">
            <v>BALASORE</v>
          </cell>
          <cell r="G28">
            <v>1</v>
          </cell>
          <cell r="H28">
            <v>21.4</v>
          </cell>
        </row>
        <row r="29">
          <cell r="F29" t="str">
            <v>BALASORE</v>
          </cell>
          <cell r="G29">
            <v>8</v>
          </cell>
          <cell r="H29">
            <v>21.4</v>
          </cell>
        </row>
        <row r="30">
          <cell r="F30" t="str">
            <v>BARIPADA</v>
          </cell>
          <cell r="G30">
            <v>7</v>
          </cell>
          <cell r="H30">
            <v>21.4</v>
          </cell>
        </row>
        <row r="31">
          <cell r="F31" t="str">
            <v>MALKANGIRI</v>
          </cell>
          <cell r="G31">
            <v>5</v>
          </cell>
          <cell r="H31">
            <v>61</v>
          </cell>
        </row>
        <row r="32">
          <cell r="F32" t="str">
            <v>SORO</v>
          </cell>
          <cell r="G32">
            <v>6</v>
          </cell>
          <cell r="H32">
            <v>65</v>
          </cell>
        </row>
        <row r="33">
          <cell r="F33" t="str">
            <v>MALKANGIRI</v>
          </cell>
          <cell r="G33">
            <v>3</v>
          </cell>
          <cell r="H33">
            <v>61</v>
          </cell>
        </row>
        <row r="34">
          <cell r="F34" t="str">
            <v>BARIPADA</v>
          </cell>
          <cell r="G34">
            <v>3</v>
          </cell>
          <cell r="H34">
            <v>21.4</v>
          </cell>
        </row>
        <row r="35">
          <cell r="F35" t="str">
            <v>BARIPADA</v>
          </cell>
          <cell r="G35">
            <v>4</v>
          </cell>
          <cell r="H35">
            <v>21.4</v>
          </cell>
        </row>
        <row r="36">
          <cell r="F36" t="str">
            <v>BARIPADA</v>
          </cell>
          <cell r="G36">
            <v>6</v>
          </cell>
          <cell r="H36">
            <v>21.4</v>
          </cell>
        </row>
        <row r="37">
          <cell r="F37" t="str">
            <v>BARIPADA</v>
          </cell>
          <cell r="G37">
            <v>8</v>
          </cell>
          <cell r="H37">
            <v>21.4</v>
          </cell>
        </row>
        <row r="38">
          <cell r="F38" t="str">
            <v>BALASORE</v>
          </cell>
          <cell r="G38">
            <v>3</v>
          </cell>
          <cell r="H38">
            <v>21.4</v>
          </cell>
        </row>
        <row r="39">
          <cell r="F39" t="str">
            <v>BALASORE</v>
          </cell>
          <cell r="G39">
            <v>3</v>
          </cell>
          <cell r="H39">
            <v>21.4</v>
          </cell>
        </row>
        <row r="40">
          <cell r="F40" t="str">
            <v>BALASORE</v>
          </cell>
          <cell r="G40">
            <v>1</v>
          </cell>
          <cell r="H40">
            <v>21.4</v>
          </cell>
        </row>
        <row r="41">
          <cell r="F41" t="str">
            <v>BALASORE</v>
          </cell>
          <cell r="G41">
            <v>1</v>
          </cell>
          <cell r="H41">
            <v>21.4</v>
          </cell>
        </row>
        <row r="42">
          <cell r="F42" t="str">
            <v>SORO</v>
          </cell>
          <cell r="G42">
            <v>1</v>
          </cell>
          <cell r="H42">
            <v>65</v>
          </cell>
        </row>
        <row r="43">
          <cell r="F43" t="str">
            <v>BARIPADA</v>
          </cell>
          <cell r="G43">
            <v>1</v>
          </cell>
          <cell r="H43">
            <v>21.4</v>
          </cell>
        </row>
        <row r="44">
          <cell r="F44" t="str">
            <v>BARIPADA</v>
          </cell>
          <cell r="G44">
            <v>1</v>
          </cell>
          <cell r="H44">
            <v>21.4</v>
          </cell>
        </row>
        <row r="45">
          <cell r="F45" t="str">
            <v>BARIPADA</v>
          </cell>
          <cell r="G45">
            <v>4</v>
          </cell>
          <cell r="H45">
            <v>21.4</v>
          </cell>
        </row>
        <row r="46">
          <cell r="F46" t="str">
            <v>BARIPADA</v>
          </cell>
          <cell r="G46">
            <v>1</v>
          </cell>
          <cell r="H46">
            <v>21.4</v>
          </cell>
        </row>
        <row r="47">
          <cell r="F47" t="str">
            <v>BALASORE</v>
          </cell>
          <cell r="G47">
            <v>5</v>
          </cell>
          <cell r="H47">
            <v>21.4</v>
          </cell>
        </row>
        <row r="48">
          <cell r="F48" t="str">
            <v>MALKANGIRI</v>
          </cell>
          <cell r="G48">
            <v>22</v>
          </cell>
          <cell r="H48">
            <v>61</v>
          </cell>
        </row>
        <row r="49">
          <cell r="F49" t="str">
            <v>BALASORE</v>
          </cell>
          <cell r="G49">
            <v>12</v>
          </cell>
          <cell r="H49">
            <v>21.4</v>
          </cell>
        </row>
        <row r="50">
          <cell r="F50" t="str">
            <v>BARIPADA</v>
          </cell>
          <cell r="G50">
            <v>1</v>
          </cell>
          <cell r="H50">
            <v>21.4</v>
          </cell>
        </row>
        <row r="51">
          <cell r="F51" t="str">
            <v>BALASORE</v>
          </cell>
          <cell r="G51">
            <v>1</v>
          </cell>
          <cell r="H51">
            <v>21.4</v>
          </cell>
        </row>
        <row r="52">
          <cell r="F52" t="str">
            <v>BALASORE</v>
          </cell>
          <cell r="G52">
            <v>4</v>
          </cell>
          <cell r="H52">
            <v>21.4</v>
          </cell>
        </row>
        <row r="53">
          <cell r="F53" t="str">
            <v>BARIPADA</v>
          </cell>
          <cell r="G53">
            <v>5</v>
          </cell>
          <cell r="H53">
            <v>21.4</v>
          </cell>
        </row>
        <row r="54">
          <cell r="F54" t="str">
            <v>BALASORE</v>
          </cell>
          <cell r="G54">
            <v>3</v>
          </cell>
          <cell r="H54">
            <v>21.4</v>
          </cell>
        </row>
        <row r="55">
          <cell r="F55" t="str">
            <v>BALASORE</v>
          </cell>
          <cell r="G55">
            <v>3</v>
          </cell>
          <cell r="H55">
            <v>21.4</v>
          </cell>
        </row>
        <row r="56">
          <cell r="F56" t="str">
            <v>BARIPADA</v>
          </cell>
          <cell r="G56">
            <v>3</v>
          </cell>
          <cell r="H56">
            <v>21.4</v>
          </cell>
        </row>
        <row r="57">
          <cell r="F57" t="str">
            <v>SORO</v>
          </cell>
          <cell r="G57">
            <v>5</v>
          </cell>
          <cell r="H57">
            <v>65</v>
          </cell>
        </row>
        <row r="58">
          <cell r="F58" t="str">
            <v>BALASORE</v>
          </cell>
          <cell r="G58">
            <v>2</v>
          </cell>
          <cell r="H58">
            <v>21.4</v>
          </cell>
        </row>
        <row r="59">
          <cell r="F59" t="str">
            <v>SORO</v>
          </cell>
          <cell r="G59">
            <v>13</v>
          </cell>
          <cell r="H59">
            <v>65</v>
          </cell>
        </row>
        <row r="60">
          <cell r="F60" t="str">
            <v>BARIPADA</v>
          </cell>
          <cell r="G60">
            <v>6</v>
          </cell>
          <cell r="H60">
            <v>21.4</v>
          </cell>
        </row>
        <row r="61">
          <cell r="F61" t="str">
            <v>BARIPADA</v>
          </cell>
          <cell r="G61">
            <v>4</v>
          </cell>
          <cell r="H61">
            <v>21.4</v>
          </cell>
        </row>
        <row r="62">
          <cell r="F62" t="str">
            <v>BALASORE</v>
          </cell>
          <cell r="G62">
            <v>4</v>
          </cell>
          <cell r="H62">
            <v>21.4</v>
          </cell>
        </row>
        <row r="63">
          <cell r="F63" t="str">
            <v>MALKANGIRI</v>
          </cell>
          <cell r="G63">
            <v>6</v>
          </cell>
          <cell r="H63">
            <v>61</v>
          </cell>
        </row>
        <row r="64">
          <cell r="F64" t="str">
            <v>BARIPADA</v>
          </cell>
          <cell r="G64">
            <v>5</v>
          </cell>
          <cell r="H64">
            <v>21.4</v>
          </cell>
        </row>
        <row r="65">
          <cell r="F65" t="str">
            <v>MALKANGIRI</v>
          </cell>
          <cell r="G65">
            <v>4</v>
          </cell>
          <cell r="H65">
            <v>61</v>
          </cell>
        </row>
        <row r="66">
          <cell r="F66" t="str">
            <v>ADASPUR</v>
          </cell>
          <cell r="G66">
            <v>2</v>
          </cell>
          <cell r="H66">
            <v>21.4</v>
          </cell>
        </row>
        <row r="67">
          <cell r="F67" t="str">
            <v>BALASORE</v>
          </cell>
          <cell r="G67">
            <v>2</v>
          </cell>
          <cell r="H67">
            <v>21.4</v>
          </cell>
        </row>
        <row r="68">
          <cell r="F68" t="str">
            <v>BALASORE</v>
          </cell>
          <cell r="G68">
            <v>12</v>
          </cell>
          <cell r="H68">
            <v>21.4</v>
          </cell>
        </row>
        <row r="69">
          <cell r="F69" t="str">
            <v>ADASPUR</v>
          </cell>
          <cell r="G69">
            <v>3</v>
          </cell>
          <cell r="H69">
            <v>21.4</v>
          </cell>
        </row>
        <row r="70">
          <cell r="F70" t="str">
            <v>BARIPADA</v>
          </cell>
          <cell r="G70">
            <v>3</v>
          </cell>
          <cell r="H70">
            <v>21.4</v>
          </cell>
        </row>
        <row r="71">
          <cell r="F71" t="str">
            <v>MALKANGIRI</v>
          </cell>
          <cell r="G71">
            <v>6</v>
          </cell>
          <cell r="H71">
            <v>61</v>
          </cell>
        </row>
        <row r="72">
          <cell r="F72" t="str">
            <v>MALKANGIRI</v>
          </cell>
          <cell r="G72">
            <v>22</v>
          </cell>
          <cell r="H72">
            <v>61</v>
          </cell>
        </row>
        <row r="73">
          <cell r="F73" t="str">
            <v>BARIPADA</v>
          </cell>
          <cell r="G73">
            <v>15</v>
          </cell>
          <cell r="H73">
            <v>21.4</v>
          </cell>
        </row>
        <row r="74">
          <cell r="F74" t="str">
            <v>BARIPADA</v>
          </cell>
          <cell r="G74">
            <v>10</v>
          </cell>
          <cell r="H74">
            <v>21.4</v>
          </cell>
        </row>
        <row r="75">
          <cell r="F75" t="str">
            <v>BALASORE</v>
          </cell>
          <cell r="G75">
            <v>4</v>
          </cell>
          <cell r="H75">
            <v>21.4</v>
          </cell>
        </row>
        <row r="76">
          <cell r="F76" t="str">
            <v>BARIPADA</v>
          </cell>
          <cell r="G76">
            <v>3</v>
          </cell>
          <cell r="H76">
            <v>21.4</v>
          </cell>
        </row>
        <row r="77">
          <cell r="F77" t="str">
            <v>BARIPADA</v>
          </cell>
          <cell r="G77">
            <v>9</v>
          </cell>
          <cell r="H77">
            <v>21.4</v>
          </cell>
        </row>
        <row r="78">
          <cell r="F78" t="str">
            <v>BALASORE</v>
          </cell>
          <cell r="G78">
            <v>16</v>
          </cell>
          <cell r="H78">
            <v>21.4</v>
          </cell>
        </row>
        <row r="79">
          <cell r="F79" t="str">
            <v>BALASORE</v>
          </cell>
          <cell r="G79">
            <v>11</v>
          </cell>
          <cell r="H79">
            <v>21.4</v>
          </cell>
        </row>
        <row r="80">
          <cell r="F80" t="str">
            <v>BALASORE</v>
          </cell>
          <cell r="G80">
            <v>25</v>
          </cell>
          <cell r="H80">
            <v>21.4</v>
          </cell>
        </row>
        <row r="81">
          <cell r="F81" t="str">
            <v>BALASORE</v>
          </cell>
          <cell r="G81">
            <v>4</v>
          </cell>
          <cell r="H81">
            <v>21.4</v>
          </cell>
        </row>
        <row r="82">
          <cell r="F82" t="str">
            <v>BALASORE</v>
          </cell>
          <cell r="G82">
            <v>13</v>
          </cell>
          <cell r="H82">
            <v>21.4</v>
          </cell>
        </row>
        <row r="83">
          <cell r="F83" t="str">
            <v>BARIPADA</v>
          </cell>
          <cell r="G83">
            <v>26</v>
          </cell>
          <cell r="H83">
            <v>21.4</v>
          </cell>
        </row>
        <row r="84">
          <cell r="F84" t="str">
            <v>BARIPADA</v>
          </cell>
          <cell r="G84">
            <v>21</v>
          </cell>
          <cell r="H84">
            <v>21.4</v>
          </cell>
        </row>
        <row r="85">
          <cell r="F85" t="str">
            <v>BARIPADA</v>
          </cell>
          <cell r="G85">
            <v>7</v>
          </cell>
          <cell r="H85">
            <v>21.4</v>
          </cell>
        </row>
        <row r="86">
          <cell r="F86" t="str">
            <v>BARIPADA</v>
          </cell>
          <cell r="G86">
            <v>3</v>
          </cell>
          <cell r="H86">
            <v>21.4</v>
          </cell>
        </row>
        <row r="87">
          <cell r="F87" t="str">
            <v>BARIPADA</v>
          </cell>
          <cell r="G87">
            <v>6</v>
          </cell>
          <cell r="H87">
            <v>21.4</v>
          </cell>
        </row>
        <row r="88">
          <cell r="F88" t="str">
            <v>MALKANGIRI</v>
          </cell>
          <cell r="G88">
            <v>13</v>
          </cell>
          <cell r="H88">
            <v>61</v>
          </cell>
        </row>
        <row r="89">
          <cell r="F89" t="str">
            <v>BALASORE</v>
          </cell>
          <cell r="G89">
            <v>3</v>
          </cell>
          <cell r="H89">
            <v>21.4</v>
          </cell>
        </row>
        <row r="90">
          <cell r="F90" t="str">
            <v>BALASORE</v>
          </cell>
          <cell r="G90">
            <v>4</v>
          </cell>
          <cell r="H90">
            <v>21.4</v>
          </cell>
        </row>
        <row r="91">
          <cell r="F91" t="str">
            <v>BARIPADA</v>
          </cell>
          <cell r="G91">
            <v>2</v>
          </cell>
          <cell r="H91">
            <v>21.4</v>
          </cell>
        </row>
        <row r="92">
          <cell r="F92" t="str">
            <v>BALASORE</v>
          </cell>
          <cell r="G92">
            <v>1</v>
          </cell>
          <cell r="H92">
            <v>21.4</v>
          </cell>
        </row>
        <row r="93">
          <cell r="F93" t="str">
            <v>BALASORE</v>
          </cell>
          <cell r="G93">
            <v>1</v>
          </cell>
          <cell r="H93">
            <v>21.4</v>
          </cell>
        </row>
        <row r="94">
          <cell r="F94" t="str">
            <v>BALASORE</v>
          </cell>
          <cell r="G94">
            <v>7</v>
          </cell>
          <cell r="H94">
            <v>21.4</v>
          </cell>
        </row>
        <row r="95">
          <cell r="F95" t="str">
            <v>ADASPUR</v>
          </cell>
          <cell r="G95">
            <v>3</v>
          </cell>
          <cell r="H95">
            <v>21.4</v>
          </cell>
        </row>
        <row r="96">
          <cell r="F96" t="str">
            <v>BALASORE</v>
          </cell>
          <cell r="G96">
            <v>2</v>
          </cell>
          <cell r="H96">
            <v>21.4</v>
          </cell>
        </row>
        <row r="97">
          <cell r="F97" t="str">
            <v>BALASORE</v>
          </cell>
          <cell r="G97">
            <v>8</v>
          </cell>
          <cell r="H97">
            <v>21.4</v>
          </cell>
        </row>
        <row r="98">
          <cell r="F98" t="str">
            <v>BALASORE</v>
          </cell>
          <cell r="G98">
            <v>8</v>
          </cell>
          <cell r="H98">
            <v>21.4</v>
          </cell>
        </row>
        <row r="99">
          <cell r="F99" t="str">
            <v>BALASORE</v>
          </cell>
          <cell r="G99">
            <v>3</v>
          </cell>
          <cell r="H99">
            <v>21.4</v>
          </cell>
        </row>
        <row r="100">
          <cell r="F100" t="str">
            <v>SORO</v>
          </cell>
          <cell r="G100">
            <v>13</v>
          </cell>
          <cell r="H100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2"/>
  <sheetViews>
    <sheetView tabSelected="1" workbookViewId="0">
      <selection activeCell="R8" sqref="R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8.140625" bestFit="1" customWidth="1"/>
    <col min="11" max="11" width="7" bestFit="1" customWidth="1"/>
    <col min="12" max="12" width="9.42578125" bestFit="1" customWidth="1"/>
  </cols>
  <sheetData>
    <row r="1" spans="1:12" s="19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210</v>
      </c>
      <c r="J1" s="18"/>
      <c r="K1" s="18"/>
      <c r="L1" s="18"/>
    </row>
    <row r="2" spans="1:12" s="19" customFormat="1" ht="80.25" customHeight="1">
      <c r="A2" s="15" t="s">
        <v>211</v>
      </c>
      <c r="B2" s="16"/>
      <c r="C2" s="16"/>
      <c r="D2" s="16"/>
      <c r="E2" s="16"/>
      <c r="F2" s="16"/>
      <c r="G2" s="16"/>
      <c r="H2" s="17"/>
      <c r="I2" s="18" t="s">
        <v>212</v>
      </c>
      <c r="J2" s="18"/>
      <c r="K2" s="18"/>
      <c r="L2" s="18"/>
    </row>
    <row r="3" spans="1:12" s="1" customFormat="1">
      <c r="A3" s="3" t="s">
        <v>103</v>
      </c>
      <c r="B3" s="3" t="s">
        <v>104</v>
      </c>
      <c r="C3" s="3" t="s">
        <v>105</v>
      </c>
      <c r="D3" s="3" t="s">
        <v>106</v>
      </c>
      <c r="E3" s="3" t="s">
        <v>107</v>
      </c>
      <c r="F3" s="3" t="s">
        <v>108</v>
      </c>
      <c r="G3" s="3" t="s">
        <v>109</v>
      </c>
      <c r="H3" s="4" t="s">
        <v>202</v>
      </c>
      <c r="I3" s="4" t="s">
        <v>203</v>
      </c>
      <c r="J3" s="4" t="s">
        <v>204</v>
      </c>
      <c r="K3" s="4" t="s">
        <v>205</v>
      </c>
      <c r="L3" s="4" t="s">
        <v>206</v>
      </c>
    </row>
    <row r="4" spans="1:12">
      <c r="A4" s="2">
        <v>1</v>
      </c>
      <c r="B4" s="2" t="s">
        <v>0</v>
      </c>
      <c r="C4" s="2" t="s">
        <v>110</v>
      </c>
      <c r="D4" s="2" t="s">
        <v>1</v>
      </c>
      <c r="E4" s="2" t="s">
        <v>201</v>
      </c>
      <c r="F4" s="2" t="s">
        <v>196</v>
      </c>
      <c r="G4" s="2">
        <v>9</v>
      </c>
      <c r="H4" s="5">
        <f>VLOOKUP(F4,[1]Consignment!$F$4:$H$100,3,FALSE)</f>
        <v>21.4</v>
      </c>
      <c r="I4" s="5">
        <f>G4*2</f>
        <v>18</v>
      </c>
      <c r="J4" s="5">
        <f>G4*H4*20%</f>
        <v>38.520000000000003</v>
      </c>
      <c r="K4" s="5">
        <v>25</v>
      </c>
      <c r="L4" s="2">
        <f>G4*H4+I4+J4+K4</f>
        <v>274.12</v>
      </c>
    </row>
    <row r="5" spans="1:12">
      <c r="A5" s="2">
        <v>2</v>
      </c>
      <c r="B5" s="2" t="s">
        <v>0</v>
      </c>
      <c r="C5" s="2" t="s">
        <v>111</v>
      </c>
      <c r="D5" s="2" t="s">
        <v>2</v>
      </c>
      <c r="E5" s="2" t="s">
        <v>201</v>
      </c>
      <c r="F5" s="2" t="s">
        <v>197</v>
      </c>
      <c r="G5" s="2">
        <v>1</v>
      </c>
      <c r="H5" s="5">
        <f>VLOOKUP(F5,[1]Consignment!$F$4:$H$100,3,FALSE)</f>
        <v>21.4</v>
      </c>
      <c r="I5" s="5">
        <f t="shared" ref="I5:I68" si="0">G5*2</f>
        <v>2</v>
      </c>
      <c r="J5" s="5">
        <f t="shared" ref="J5:J68" si="1">G5*H5*20%</f>
        <v>4.28</v>
      </c>
      <c r="K5" s="5">
        <v>25</v>
      </c>
      <c r="L5" s="2">
        <f t="shared" ref="L5:L68" si="2">G5*H5+I5+J5+K5</f>
        <v>52.68</v>
      </c>
    </row>
    <row r="6" spans="1:12">
      <c r="A6" s="2">
        <v>3</v>
      </c>
      <c r="B6" s="2" t="s">
        <v>0</v>
      </c>
      <c r="C6" s="2" t="s">
        <v>112</v>
      </c>
      <c r="D6" s="2" t="s">
        <v>3</v>
      </c>
      <c r="E6" s="2" t="s">
        <v>201</v>
      </c>
      <c r="F6" s="2" t="s">
        <v>197</v>
      </c>
      <c r="G6" s="2">
        <v>2</v>
      </c>
      <c r="H6" s="5">
        <f>VLOOKUP(F6,[1]Consignment!$F$4:$H$100,3,FALSE)</f>
        <v>21.4</v>
      </c>
      <c r="I6" s="5">
        <f t="shared" si="0"/>
        <v>4</v>
      </c>
      <c r="J6" s="5">
        <f t="shared" si="1"/>
        <v>8.56</v>
      </c>
      <c r="K6" s="5">
        <v>25</v>
      </c>
      <c r="L6" s="2">
        <f t="shared" si="2"/>
        <v>80.36</v>
      </c>
    </row>
    <row r="7" spans="1:12">
      <c r="A7" s="2">
        <v>4</v>
      </c>
      <c r="B7" s="2" t="s">
        <v>0</v>
      </c>
      <c r="C7" s="2" t="s">
        <v>113</v>
      </c>
      <c r="D7" s="2" t="s">
        <v>4</v>
      </c>
      <c r="E7" s="2" t="s">
        <v>201</v>
      </c>
      <c r="F7" s="2" t="s">
        <v>197</v>
      </c>
      <c r="G7" s="2">
        <v>3</v>
      </c>
      <c r="H7" s="5">
        <f>VLOOKUP(F7,[1]Consignment!$F$4:$H$100,3,FALSE)</f>
        <v>21.4</v>
      </c>
      <c r="I7" s="5">
        <f t="shared" si="0"/>
        <v>6</v>
      </c>
      <c r="J7" s="5">
        <f t="shared" si="1"/>
        <v>12.839999999999998</v>
      </c>
      <c r="K7" s="5">
        <v>25</v>
      </c>
      <c r="L7" s="2">
        <f t="shared" si="2"/>
        <v>108.03999999999999</v>
      </c>
    </row>
    <row r="8" spans="1:12">
      <c r="A8" s="2">
        <v>5</v>
      </c>
      <c r="B8" s="2" t="s">
        <v>5</v>
      </c>
      <c r="C8" s="2" t="s">
        <v>114</v>
      </c>
      <c r="D8" s="2" t="s">
        <v>6</v>
      </c>
      <c r="E8" s="2" t="s">
        <v>201</v>
      </c>
      <c r="F8" s="2" t="s">
        <v>198</v>
      </c>
      <c r="G8" s="2">
        <v>12</v>
      </c>
      <c r="H8" s="5">
        <f>VLOOKUP(F8,[1]Consignment!$F$4:$H$100,3,FALSE)</f>
        <v>65</v>
      </c>
      <c r="I8" s="5">
        <f t="shared" si="0"/>
        <v>24</v>
      </c>
      <c r="J8" s="5">
        <f t="shared" si="1"/>
        <v>156</v>
      </c>
      <c r="K8" s="5">
        <v>25</v>
      </c>
      <c r="L8" s="2">
        <f t="shared" si="2"/>
        <v>985</v>
      </c>
    </row>
    <row r="9" spans="1:12">
      <c r="A9" s="2">
        <v>6</v>
      </c>
      <c r="B9" s="2" t="s">
        <v>5</v>
      </c>
      <c r="C9" s="2" t="s">
        <v>115</v>
      </c>
      <c r="D9" s="2" t="s">
        <v>7</v>
      </c>
      <c r="E9" s="2" t="s">
        <v>201</v>
      </c>
      <c r="F9" s="2" t="s">
        <v>199</v>
      </c>
      <c r="G9" s="2">
        <v>60</v>
      </c>
      <c r="H9" s="5">
        <f>VLOOKUP(F9,[1]Consignment!$F$4:$H$100,3,FALSE)</f>
        <v>61</v>
      </c>
      <c r="I9" s="5">
        <f t="shared" si="0"/>
        <v>120</v>
      </c>
      <c r="J9" s="5">
        <f t="shared" si="1"/>
        <v>732</v>
      </c>
      <c r="K9" s="5">
        <v>25</v>
      </c>
      <c r="L9" s="2">
        <f t="shared" si="2"/>
        <v>4537</v>
      </c>
    </row>
    <row r="10" spans="1:12">
      <c r="A10" s="2">
        <v>7</v>
      </c>
      <c r="B10" s="2" t="s">
        <v>5</v>
      </c>
      <c r="C10" s="2" t="s">
        <v>116</v>
      </c>
      <c r="D10" s="2" t="s">
        <v>8</v>
      </c>
      <c r="E10" s="2" t="s">
        <v>201</v>
      </c>
      <c r="F10" s="2" t="s">
        <v>196</v>
      </c>
      <c r="G10" s="2">
        <v>4</v>
      </c>
      <c r="H10" s="5">
        <f>VLOOKUP(F10,[1]Consignment!$F$4:$H$100,3,FALSE)</f>
        <v>21.4</v>
      </c>
      <c r="I10" s="5">
        <f t="shared" si="0"/>
        <v>8</v>
      </c>
      <c r="J10" s="5">
        <f t="shared" si="1"/>
        <v>17.12</v>
      </c>
      <c r="K10" s="5">
        <v>25</v>
      </c>
      <c r="L10" s="2">
        <f t="shared" si="2"/>
        <v>135.72</v>
      </c>
    </row>
    <row r="11" spans="1:12">
      <c r="A11" s="2">
        <v>8</v>
      </c>
      <c r="B11" s="2" t="s">
        <v>5</v>
      </c>
      <c r="C11" s="2" t="s">
        <v>117</v>
      </c>
      <c r="D11" s="2" t="s">
        <v>9</v>
      </c>
      <c r="E11" s="2" t="s">
        <v>201</v>
      </c>
      <c r="F11" s="2" t="s">
        <v>196</v>
      </c>
      <c r="G11" s="2">
        <v>5</v>
      </c>
      <c r="H11" s="5">
        <f>VLOOKUP(F11,[1]Consignment!$F$4:$H$100,3,FALSE)</f>
        <v>21.4</v>
      </c>
      <c r="I11" s="5">
        <f t="shared" si="0"/>
        <v>10</v>
      </c>
      <c r="J11" s="5">
        <f t="shared" si="1"/>
        <v>21.400000000000002</v>
      </c>
      <c r="K11" s="5">
        <v>25</v>
      </c>
      <c r="L11" s="2">
        <f t="shared" si="2"/>
        <v>163.4</v>
      </c>
    </row>
    <row r="12" spans="1:12">
      <c r="A12" s="2">
        <v>9</v>
      </c>
      <c r="B12" s="2" t="s">
        <v>5</v>
      </c>
      <c r="C12" s="2" t="s">
        <v>118</v>
      </c>
      <c r="D12" s="2" t="s">
        <v>10</v>
      </c>
      <c r="E12" s="2" t="s">
        <v>201</v>
      </c>
      <c r="F12" s="2" t="s">
        <v>197</v>
      </c>
      <c r="G12" s="2">
        <v>12</v>
      </c>
      <c r="H12" s="5">
        <f>VLOOKUP(F12,[1]Consignment!$F$4:$H$100,3,FALSE)</f>
        <v>21.4</v>
      </c>
      <c r="I12" s="5">
        <f t="shared" si="0"/>
        <v>24</v>
      </c>
      <c r="J12" s="5">
        <f t="shared" si="1"/>
        <v>51.359999999999992</v>
      </c>
      <c r="K12" s="5">
        <v>25</v>
      </c>
      <c r="L12" s="2">
        <f t="shared" si="2"/>
        <v>357.15999999999997</v>
      </c>
    </row>
    <row r="13" spans="1:12">
      <c r="A13" s="2">
        <v>10</v>
      </c>
      <c r="B13" s="2" t="s">
        <v>11</v>
      </c>
      <c r="C13" s="2" t="s">
        <v>119</v>
      </c>
      <c r="D13" s="2" t="s">
        <v>12</v>
      </c>
      <c r="E13" s="2" t="s">
        <v>201</v>
      </c>
      <c r="F13" s="2" t="s">
        <v>196</v>
      </c>
      <c r="G13" s="2">
        <v>1</v>
      </c>
      <c r="H13" s="5">
        <f>VLOOKUP(F13,[1]Consignment!$F$4:$H$100,3,FALSE)</f>
        <v>21.4</v>
      </c>
      <c r="I13" s="5">
        <f t="shared" si="0"/>
        <v>2</v>
      </c>
      <c r="J13" s="5">
        <f t="shared" si="1"/>
        <v>4.28</v>
      </c>
      <c r="K13" s="5">
        <v>25</v>
      </c>
      <c r="L13" s="2">
        <f t="shared" si="2"/>
        <v>52.68</v>
      </c>
    </row>
    <row r="14" spans="1:12">
      <c r="A14" s="2">
        <v>11</v>
      </c>
      <c r="B14" s="2" t="s">
        <v>11</v>
      </c>
      <c r="C14" s="2" t="s">
        <v>120</v>
      </c>
      <c r="D14" s="2" t="s">
        <v>13</v>
      </c>
      <c r="E14" s="2" t="s">
        <v>201</v>
      </c>
      <c r="F14" s="2" t="s">
        <v>196</v>
      </c>
      <c r="G14" s="2">
        <v>1</v>
      </c>
      <c r="H14" s="5">
        <f>VLOOKUP(F14,[1]Consignment!$F$4:$H$100,3,FALSE)</f>
        <v>21.4</v>
      </c>
      <c r="I14" s="5">
        <f t="shared" si="0"/>
        <v>2</v>
      </c>
      <c r="J14" s="5">
        <f t="shared" si="1"/>
        <v>4.28</v>
      </c>
      <c r="K14" s="5">
        <v>25</v>
      </c>
      <c r="L14" s="2">
        <f t="shared" si="2"/>
        <v>52.68</v>
      </c>
    </row>
    <row r="15" spans="1:12">
      <c r="A15" s="2">
        <v>12</v>
      </c>
      <c r="B15" s="2" t="s">
        <v>11</v>
      </c>
      <c r="C15" s="2" t="s">
        <v>194</v>
      </c>
      <c r="D15" s="2" t="s">
        <v>24</v>
      </c>
      <c r="E15" s="2" t="s">
        <v>201</v>
      </c>
      <c r="F15" s="2" t="s">
        <v>200</v>
      </c>
      <c r="G15" s="2">
        <v>4</v>
      </c>
      <c r="H15" s="5">
        <f>VLOOKUP(F15,[1]Consignment!$F$4:$H$100,3,FALSE)</f>
        <v>21.4</v>
      </c>
      <c r="I15" s="5">
        <f t="shared" si="0"/>
        <v>8</v>
      </c>
      <c r="J15" s="5">
        <f t="shared" si="1"/>
        <v>17.12</v>
      </c>
      <c r="K15" s="5">
        <v>25</v>
      </c>
      <c r="L15" s="2">
        <f t="shared" si="2"/>
        <v>135.72</v>
      </c>
    </row>
    <row r="16" spans="1:12">
      <c r="A16" s="2">
        <v>13</v>
      </c>
      <c r="B16" s="2" t="s">
        <v>14</v>
      </c>
      <c r="C16" s="2" t="s">
        <v>121</v>
      </c>
      <c r="D16" s="2" t="s">
        <v>15</v>
      </c>
      <c r="E16" s="2" t="s">
        <v>201</v>
      </c>
      <c r="F16" s="2" t="s">
        <v>197</v>
      </c>
      <c r="G16" s="2">
        <v>16</v>
      </c>
      <c r="H16" s="5">
        <f>VLOOKUP(F16,[1]Consignment!$F$4:$H$100,3,FALSE)</f>
        <v>21.4</v>
      </c>
      <c r="I16" s="5">
        <f t="shared" si="0"/>
        <v>32</v>
      </c>
      <c r="J16" s="5">
        <f t="shared" si="1"/>
        <v>68.48</v>
      </c>
      <c r="K16" s="5">
        <v>25</v>
      </c>
      <c r="L16" s="2">
        <f t="shared" si="2"/>
        <v>467.88</v>
      </c>
    </row>
    <row r="17" spans="1:12">
      <c r="A17" s="2">
        <v>14</v>
      </c>
      <c r="B17" s="2" t="s">
        <v>14</v>
      </c>
      <c r="C17" s="2" t="s">
        <v>122</v>
      </c>
      <c r="D17" s="2" t="s">
        <v>16</v>
      </c>
      <c r="E17" s="2" t="s">
        <v>201</v>
      </c>
      <c r="F17" s="2" t="s">
        <v>196</v>
      </c>
      <c r="G17" s="2">
        <v>16</v>
      </c>
      <c r="H17" s="5">
        <f>VLOOKUP(F17,[1]Consignment!$F$4:$H$100,3,FALSE)</f>
        <v>21.4</v>
      </c>
      <c r="I17" s="5">
        <f t="shared" si="0"/>
        <v>32</v>
      </c>
      <c r="J17" s="5">
        <f t="shared" si="1"/>
        <v>68.48</v>
      </c>
      <c r="K17" s="5">
        <v>25</v>
      </c>
      <c r="L17" s="2">
        <f t="shared" si="2"/>
        <v>467.88</v>
      </c>
    </row>
    <row r="18" spans="1:12">
      <c r="A18" s="2">
        <v>15</v>
      </c>
      <c r="B18" s="2" t="s">
        <v>14</v>
      </c>
      <c r="C18" s="2" t="s">
        <v>123</v>
      </c>
      <c r="D18" s="2" t="s">
        <v>17</v>
      </c>
      <c r="E18" s="2" t="s">
        <v>201</v>
      </c>
      <c r="F18" s="2" t="s">
        <v>196</v>
      </c>
      <c r="G18" s="2">
        <v>5</v>
      </c>
      <c r="H18" s="5">
        <f>VLOOKUP(F18,[1]Consignment!$F$4:$H$100,3,FALSE)</f>
        <v>21.4</v>
      </c>
      <c r="I18" s="5">
        <f t="shared" si="0"/>
        <v>10</v>
      </c>
      <c r="J18" s="5">
        <f t="shared" si="1"/>
        <v>21.400000000000002</v>
      </c>
      <c r="K18" s="5">
        <v>25</v>
      </c>
      <c r="L18" s="2">
        <f t="shared" si="2"/>
        <v>163.4</v>
      </c>
    </row>
    <row r="19" spans="1:12">
      <c r="A19" s="2">
        <v>16</v>
      </c>
      <c r="B19" s="2" t="s">
        <v>14</v>
      </c>
      <c r="C19" s="2" t="s">
        <v>124</v>
      </c>
      <c r="D19" s="2" t="s">
        <v>18</v>
      </c>
      <c r="E19" s="2" t="s">
        <v>201</v>
      </c>
      <c r="F19" s="2" t="s">
        <v>196</v>
      </c>
      <c r="G19" s="2">
        <v>16</v>
      </c>
      <c r="H19" s="5">
        <f>VLOOKUP(F19,[1]Consignment!$F$4:$H$100,3,FALSE)</f>
        <v>21.4</v>
      </c>
      <c r="I19" s="5">
        <f t="shared" si="0"/>
        <v>32</v>
      </c>
      <c r="J19" s="5">
        <f t="shared" si="1"/>
        <v>68.48</v>
      </c>
      <c r="K19" s="5">
        <v>25</v>
      </c>
      <c r="L19" s="2">
        <f t="shared" si="2"/>
        <v>467.88</v>
      </c>
    </row>
    <row r="20" spans="1:12">
      <c r="A20" s="2">
        <v>17</v>
      </c>
      <c r="B20" s="2" t="s">
        <v>14</v>
      </c>
      <c r="C20" s="2" t="s">
        <v>125</v>
      </c>
      <c r="D20" s="2" t="s">
        <v>19</v>
      </c>
      <c r="E20" s="2" t="s">
        <v>201</v>
      </c>
      <c r="F20" s="2" t="s">
        <v>197</v>
      </c>
      <c r="G20" s="2">
        <v>16</v>
      </c>
      <c r="H20" s="5">
        <f>VLOOKUP(F20,[1]Consignment!$F$4:$H$100,3,FALSE)</f>
        <v>21.4</v>
      </c>
      <c r="I20" s="5">
        <f t="shared" si="0"/>
        <v>32</v>
      </c>
      <c r="J20" s="5">
        <f t="shared" si="1"/>
        <v>68.48</v>
      </c>
      <c r="K20" s="5">
        <v>25</v>
      </c>
      <c r="L20" s="2">
        <f t="shared" si="2"/>
        <v>467.88</v>
      </c>
    </row>
    <row r="21" spans="1:12">
      <c r="A21" s="2">
        <v>18</v>
      </c>
      <c r="B21" s="2" t="s">
        <v>14</v>
      </c>
      <c r="C21" s="2" t="s">
        <v>126</v>
      </c>
      <c r="D21" s="2" t="s">
        <v>20</v>
      </c>
      <c r="E21" s="2" t="s">
        <v>201</v>
      </c>
      <c r="F21" s="2" t="s">
        <v>198</v>
      </c>
      <c r="G21" s="2">
        <v>16</v>
      </c>
      <c r="H21" s="5">
        <f>VLOOKUP(F21,[1]Consignment!$F$4:$H$100,3,FALSE)</f>
        <v>65</v>
      </c>
      <c r="I21" s="5">
        <f t="shared" si="0"/>
        <v>32</v>
      </c>
      <c r="J21" s="5">
        <f t="shared" si="1"/>
        <v>208</v>
      </c>
      <c r="K21" s="5">
        <v>25</v>
      </c>
      <c r="L21" s="2">
        <f t="shared" si="2"/>
        <v>1305</v>
      </c>
    </row>
    <row r="22" spans="1:12">
      <c r="A22" s="2">
        <v>19</v>
      </c>
      <c r="B22" s="2" t="s">
        <v>21</v>
      </c>
      <c r="C22" s="2" t="s">
        <v>127</v>
      </c>
      <c r="D22" s="2" t="s">
        <v>22</v>
      </c>
      <c r="E22" s="2" t="s">
        <v>201</v>
      </c>
      <c r="F22" s="2" t="s">
        <v>196</v>
      </c>
      <c r="G22" s="2">
        <v>12</v>
      </c>
      <c r="H22" s="5">
        <f>VLOOKUP(F22,[1]Consignment!$F$4:$H$100,3,FALSE)</f>
        <v>21.4</v>
      </c>
      <c r="I22" s="5">
        <f t="shared" si="0"/>
        <v>24</v>
      </c>
      <c r="J22" s="5">
        <f t="shared" si="1"/>
        <v>51.359999999999992</v>
      </c>
      <c r="K22" s="5">
        <v>25</v>
      </c>
      <c r="L22" s="2">
        <f t="shared" si="2"/>
        <v>357.15999999999997</v>
      </c>
    </row>
    <row r="23" spans="1:12">
      <c r="A23" s="2">
        <v>20</v>
      </c>
      <c r="B23" s="2" t="s">
        <v>21</v>
      </c>
      <c r="C23" s="2" t="s">
        <v>128</v>
      </c>
      <c r="D23" s="2" t="s">
        <v>23</v>
      </c>
      <c r="E23" s="2" t="s">
        <v>201</v>
      </c>
      <c r="F23" s="2" t="s">
        <v>197</v>
      </c>
      <c r="G23" s="2">
        <v>14</v>
      </c>
      <c r="H23" s="5">
        <f>VLOOKUP(F23,[1]Consignment!$F$4:$H$100,3,FALSE)</f>
        <v>21.4</v>
      </c>
      <c r="I23" s="5">
        <f t="shared" si="0"/>
        <v>28</v>
      </c>
      <c r="J23" s="5">
        <f t="shared" si="1"/>
        <v>59.919999999999995</v>
      </c>
      <c r="K23" s="5">
        <v>25</v>
      </c>
      <c r="L23" s="2">
        <f t="shared" si="2"/>
        <v>412.52</v>
      </c>
    </row>
    <row r="24" spans="1:12">
      <c r="A24" s="2">
        <v>21</v>
      </c>
      <c r="B24" s="2" t="s">
        <v>21</v>
      </c>
      <c r="C24" s="2" t="s">
        <v>129</v>
      </c>
      <c r="D24" s="2" t="s">
        <v>24</v>
      </c>
      <c r="E24" s="2" t="s">
        <v>201</v>
      </c>
      <c r="F24" s="2" t="s">
        <v>197</v>
      </c>
      <c r="G24" s="2">
        <v>15</v>
      </c>
      <c r="H24" s="5">
        <f>VLOOKUP(F24,[1]Consignment!$F$4:$H$100,3,FALSE)</f>
        <v>21.4</v>
      </c>
      <c r="I24" s="5">
        <f t="shared" si="0"/>
        <v>30</v>
      </c>
      <c r="J24" s="5">
        <f t="shared" si="1"/>
        <v>64.2</v>
      </c>
      <c r="K24" s="5">
        <v>25</v>
      </c>
      <c r="L24" s="2">
        <f t="shared" si="2"/>
        <v>440.2</v>
      </c>
    </row>
    <row r="25" spans="1:12">
      <c r="A25" s="2">
        <v>22</v>
      </c>
      <c r="B25" s="2" t="s">
        <v>21</v>
      </c>
      <c r="C25" s="2" t="s">
        <v>130</v>
      </c>
      <c r="D25" s="2" t="s">
        <v>25</v>
      </c>
      <c r="E25" s="2" t="s">
        <v>201</v>
      </c>
      <c r="F25" s="2" t="s">
        <v>197</v>
      </c>
      <c r="G25" s="2">
        <v>3</v>
      </c>
      <c r="H25" s="5">
        <f>VLOOKUP(F25,[1]Consignment!$F$4:$H$100,3,FALSE)</f>
        <v>21.4</v>
      </c>
      <c r="I25" s="5">
        <f t="shared" si="0"/>
        <v>6</v>
      </c>
      <c r="J25" s="5">
        <f t="shared" si="1"/>
        <v>12.839999999999998</v>
      </c>
      <c r="K25" s="5">
        <v>25</v>
      </c>
      <c r="L25" s="2">
        <f t="shared" si="2"/>
        <v>108.03999999999999</v>
      </c>
    </row>
    <row r="26" spans="1:12">
      <c r="A26" s="2">
        <v>23</v>
      </c>
      <c r="B26" s="2" t="s">
        <v>21</v>
      </c>
      <c r="C26" s="2" t="s">
        <v>131</v>
      </c>
      <c r="D26" s="2" t="s">
        <v>26</v>
      </c>
      <c r="E26" s="2" t="s">
        <v>201</v>
      </c>
      <c r="F26" s="2" t="s">
        <v>199</v>
      </c>
      <c r="G26" s="2">
        <v>10</v>
      </c>
      <c r="H26" s="5">
        <f>VLOOKUP(F26,[1]Consignment!$F$4:$H$100,3,FALSE)</f>
        <v>61</v>
      </c>
      <c r="I26" s="5">
        <f t="shared" si="0"/>
        <v>20</v>
      </c>
      <c r="J26" s="5">
        <f t="shared" si="1"/>
        <v>122</v>
      </c>
      <c r="K26" s="5">
        <v>25</v>
      </c>
      <c r="L26" s="2">
        <f t="shared" si="2"/>
        <v>777</v>
      </c>
    </row>
    <row r="27" spans="1:12">
      <c r="A27" s="2">
        <v>24</v>
      </c>
      <c r="B27" s="2" t="s">
        <v>27</v>
      </c>
      <c r="C27" s="2" t="s">
        <v>132</v>
      </c>
      <c r="D27" s="2" t="s">
        <v>28</v>
      </c>
      <c r="E27" s="2" t="s">
        <v>201</v>
      </c>
      <c r="F27" s="2" t="s">
        <v>196</v>
      </c>
      <c r="G27" s="2">
        <v>7</v>
      </c>
      <c r="H27" s="5">
        <f>VLOOKUP(F27,[1]Consignment!$F$4:$H$100,3,FALSE)</f>
        <v>21.4</v>
      </c>
      <c r="I27" s="5">
        <f t="shared" si="0"/>
        <v>14</v>
      </c>
      <c r="J27" s="5">
        <f t="shared" si="1"/>
        <v>29.959999999999997</v>
      </c>
      <c r="K27" s="5">
        <v>25</v>
      </c>
      <c r="L27" s="2">
        <f t="shared" si="2"/>
        <v>218.76</v>
      </c>
    </row>
    <row r="28" spans="1:12">
      <c r="A28" s="2">
        <v>25</v>
      </c>
      <c r="B28" s="2" t="s">
        <v>27</v>
      </c>
      <c r="C28" s="2" t="s">
        <v>133</v>
      </c>
      <c r="D28" s="2" t="s">
        <v>29</v>
      </c>
      <c r="E28" s="2" t="s">
        <v>201</v>
      </c>
      <c r="F28" s="2" t="s">
        <v>197</v>
      </c>
      <c r="G28" s="2">
        <v>5</v>
      </c>
      <c r="H28" s="5">
        <f>VLOOKUP(F28,[1]Consignment!$F$4:$H$100,3,FALSE)</f>
        <v>21.4</v>
      </c>
      <c r="I28" s="5">
        <f t="shared" si="0"/>
        <v>10</v>
      </c>
      <c r="J28" s="5">
        <f t="shared" si="1"/>
        <v>21.400000000000002</v>
      </c>
      <c r="K28" s="5">
        <v>25</v>
      </c>
      <c r="L28" s="2">
        <f t="shared" si="2"/>
        <v>163.4</v>
      </c>
    </row>
    <row r="29" spans="1:12">
      <c r="A29" s="2">
        <v>26</v>
      </c>
      <c r="B29" s="2" t="s">
        <v>27</v>
      </c>
      <c r="C29" s="2" t="s">
        <v>134</v>
      </c>
      <c r="D29" s="2" t="s">
        <v>30</v>
      </c>
      <c r="E29" s="2" t="s">
        <v>201</v>
      </c>
      <c r="F29" s="2" t="s">
        <v>196</v>
      </c>
      <c r="G29" s="2">
        <v>5</v>
      </c>
      <c r="H29" s="5">
        <f>VLOOKUP(F29,[1]Consignment!$F$4:$H$100,3,FALSE)</f>
        <v>21.4</v>
      </c>
      <c r="I29" s="5">
        <f t="shared" si="0"/>
        <v>10</v>
      </c>
      <c r="J29" s="5">
        <f t="shared" si="1"/>
        <v>21.400000000000002</v>
      </c>
      <c r="K29" s="5">
        <v>25</v>
      </c>
      <c r="L29" s="2">
        <f t="shared" si="2"/>
        <v>163.4</v>
      </c>
    </row>
    <row r="30" spans="1:12">
      <c r="A30" s="2">
        <v>27</v>
      </c>
      <c r="B30" s="2" t="s">
        <v>27</v>
      </c>
      <c r="C30" s="2" t="s">
        <v>135</v>
      </c>
      <c r="D30" s="2" t="s">
        <v>31</v>
      </c>
      <c r="E30" s="2" t="s">
        <v>201</v>
      </c>
      <c r="F30" s="2" t="s">
        <v>197</v>
      </c>
      <c r="G30" s="2">
        <v>3</v>
      </c>
      <c r="H30" s="5">
        <f>VLOOKUP(F30,[1]Consignment!$F$4:$H$100,3,FALSE)</f>
        <v>21.4</v>
      </c>
      <c r="I30" s="5">
        <f t="shared" si="0"/>
        <v>6</v>
      </c>
      <c r="J30" s="5">
        <f t="shared" si="1"/>
        <v>12.839999999999998</v>
      </c>
      <c r="K30" s="5">
        <v>25</v>
      </c>
      <c r="L30" s="2">
        <f t="shared" si="2"/>
        <v>108.03999999999999</v>
      </c>
    </row>
    <row r="31" spans="1:12">
      <c r="A31" s="2">
        <v>28</v>
      </c>
      <c r="B31" s="2" t="s">
        <v>27</v>
      </c>
      <c r="C31" s="2" t="s">
        <v>136</v>
      </c>
      <c r="D31" s="2" t="s">
        <v>32</v>
      </c>
      <c r="E31" s="2" t="s">
        <v>201</v>
      </c>
      <c r="F31" s="2" t="s">
        <v>196</v>
      </c>
      <c r="G31" s="2">
        <v>2</v>
      </c>
      <c r="H31" s="5">
        <f>VLOOKUP(F31,[1]Consignment!$F$4:$H$100,3,FALSE)</f>
        <v>21.4</v>
      </c>
      <c r="I31" s="5">
        <f t="shared" si="0"/>
        <v>4</v>
      </c>
      <c r="J31" s="5">
        <f t="shared" si="1"/>
        <v>8.56</v>
      </c>
      <c r="K31" s="5">
        <v>25</v>
      </c>
      <c r="L31" s="2">
        <f t="shared" si="2"/>
        <v>80.36</v>
      </c>
    </row>
    <row r="32" spans="1:12">
      <c r="A32" s="2">
        <v>29</v>
      </c>
      <c r="B32" s="2" t="s">
        <v>27</v>
      </c>
      <c r="C32" s="2" t="s">
        <v>137</v>
      </c>
      <c r="D32" s="2" t="s">
        <v>33</v>
      </c>
      <c r="E32" s="2" t="s">
        <v>201</v>
      </c>
      <c r="F32" s="2" t="s">
        <v>196</v>
      </c>
      <c r="G32" s="2">
        <v>1</v>
      </c>
      <c r="H32" s="5">
        <f>VLOOKUP(F32,[1]Consignment!$F$4:$H$100,3,FALSE)</f>
        <v>21.4</v>
      </c>
      <c r="I32" s="5">
        <f t="shared" si="0"/>
        <v>2</v>
      </c>
      <c r="J32" s="5">
        <f t="shared" si="1"/>
        <v>4.28</v>
      </c>
      <c r="K32" s="5">
        <v>25</v>
      </c>
      <c r="L32" s="2">
        <f t="shared" si="2"/>
        <v>52.68</v>
      </c>
    </row>
    <row r="33" spans="1:12">
      <c r="A33" s="2">
        <v>30</v>
      </c>
      <c r="B33" s="2" t="s">
        <v>34</v>
      </c>
      <c r="C33" s="2" t="s">
        <v>138</v>
      </c>
      <c r="D33" s="2" t="s">
        <v>35</v>
      </c>
      <c r="E33" s="2" t="s">
        <v>201</v>
      </c>
      <c r="F33" s="2" t="s">
        <v>198</v>
      </c>
      <c r="G33" s="2">
        <v>1</v>
      </c>
      <c r="H33" s="5">
        <f>VLOOKUP(F33,[1]Consignment!$F$4:$H$100,3,FALSE)</f>
        <v>65</v>
      </c>
      <c r="I33" s="5">
        <f t="shared" si="0"/>
        <v>2</v>
      </c>
      <c r="J33" s="5">
        <f t="shared" si="1"/>
        <v>13</v>
      </c>
      <c r="K33" s="5">
        <v>25</v>
      </c>
      <c r="L33" s="2">
        <f t="shared" si="2"/>
        <v>105</v>
      </c>
    </row>
    <row r="34" spans="1:12">
      <c r="A34" s="2">
        <v>31</v>
      </c>
      <c r="B34" s="2" t="s">
        <v>36</v>
      </c>
      <c r="C34" s="2" t="s">
        <v>139</v>
      </c>
      <c r="D34" s="2" t="s">
        <v>37</v>
      </c>
      <c r="E34" s="2" t="s">
        <v>201</v>
      </c>
      <c r="F34" s="2" t="s">
        <v>196</v>
      </c>
      <c r="G34" s="2">
        <v>3</v>
      </c>
      <c r="H34" s="5">
        <f>VLOOKUP(F34,[1]Consignment!$F$4:$H$100,3,FALSE)</f>
        <v>21.4</v>
      </c>
      <c r="I34" s="5">
        <f t="shared" si="0"/>
        <v>6</v>
      </c>
      <c r="J34" s="5">
        <f t="shared" si="1"/>
        <v>12.839999999999998</v>
      </c>
      <c r="K34" s="5">
        <v>25</v>
      </c>
      <c r="L34" s="2">
        <f t="shared" si="2"/>
        <v>108.03999999999999</v>
      </c>
    </row>
    <row r="35" spans="1:12">
      <c r="A35" s="2">
        <v>32</v>
      </c>
      <c r="B35" s="2" t="s">
        <v>36</v>
      </c>
      <c r="C35" s="2" t="s">
        <v>140</v>
      </c>
      <c r="D35" s="2" t="s">
        <v>38</v>
      </c>
      <c r="E35" s="2" t="s">
        <v>201</v>
      </c>
      <c r="F35" s="2" t="s">
        <v>196</v>
      </c>
      <c r="G35" s="2">
        <v>1</v>
      </c>
      <c r="H35" s="5">
        <f>VLOOKUP(F35,[1]Consignment!$F$4:$H$100,3,FALSE)</f>
        <v>21.4</v>
      </c>
      <c r="I35" s="5">
        <f t="shared" si="0"/>
        <v>2</v>
      </c>
      <c r="J35" s="5">
        <f t="shared" si="1"/>
        <v>4.28</v>
      </c>
      <c r="K35" s="5">
        <v>25</v>
      </c>
      <c r="L35" s="2">
        <f t="shared" si="2"/>
        <v>52.68</v>
      </c>
    </row>
    <row r="36" spans="1:12">
      <c r="A36" s="2">
        <v>33</v>
      </c>
      <c r="B36" s="2" t="s">
        <v>36</v>
      </c>
      <c r="C36" s="2" t="s">
        <v>141</v>
      </c>
      <c r="D36" s="2" t="s">
        <v>39</v>
      </c>
      <c r="E36" s="2" t="s">
        <v>201</v>
      </c>
      <c r="F36" s="2" t="s">
        <v>196</v>
      </c>
      <c r="G36" s="2">
        <v>6</v>
      </c>
      <c r="H36" s="5">
        <f>VLOOKUP(F36,[1]Consignment!$F$4:$H$100,3,FALSE)</f>
        <v>21.4</v>
      </c>
      <c r="I36" s="5">
        <f t="shared" si="0"/>
        <v>12</v>
      </c>
      <c r="J36" s="5">
        <f t="shared" si="1"/>
        <v>25.679999999999996</v>
      </c>
      <c r="K36" s="5">
        <v>25</v>
      </c>
      <c r="L36" s="2">
        <f t="shared" si="2"/>
        <v>191.07999999999998</v>
      </c>
    </row>
    <row r="37" spans="1:12">
      <c r="A37" s="2">
        <v>34</v>
      </c>
      <c r="B37" s="2" t="s">
        <v>40</v>
      </c>
      <c r="C37" s="2" t="s">
        <v>142</v>
      </c>
      <c r="D37" s="2" t="s">
        <v>41</v>
      </c>
      <c r="E37" s="2" t="s">
        <v>201</v>
      </c>
      <c r="F37" s="2" t="s">
        <v>196</v>
      </c>
      <c r="G37" s="2">
        <v>11</v>
      </c>
      <c r="H37" s="5">
        <f>VLOOKUP(F37,[1]Consignment!$F$4:$H$100,3,FALSE)</f>
        <v>21.4</v>
      </c>
      <c r="I37" s="5">
        <f t="shared" si="0"/>
        <v>22</v>
      </c>
      <c r="J37" s="5">
        <f t="shared" si="1"/>
        <v>47.08</v>
      </c>
      <c r="K37" s="5">
        <v>25</v>
      </c>
      <c r="L37" s="2">
        <f t="shared" si="2"/>
        <v>329.47999999999996</v>
      </c>
    </row>
    <row r="38" spans="1:12">
      <c r="A38" s="2">
        <v>35</v>
      </c>
      <c r="B38" s="2" t="s">
        <v>40</v>
      </c>
      <c r="C38" s="2" t="s">
        <v>143</v>
      </c>
      <c r="D38" s="2" t="s">
        <v>43</v>
      </c>
      <c r="E38" s="2" t="s">
        <v>201</v>
      </c>
      <c r="F38" s="2" t="s">
        <v>198</v>
      </c>
      <c r="G38" s="2">
        <v>4</v>
      </c>
      <c r="H38" s="5">
        <f>VLOOKUP(F38,[1]Consignment!$F$4:$H$100,3,FALSE)</f>
        <v>65</v>
      </c>
      <c r="I38" s="5">
        <f t="shared" si="0"/>
        <v>8</v>
      </c>
      <c r="J38" s="5">
        <f t="shared" si="1"/>
        <v>52</v>
      </c>
      <c r="K38" s="5">
        <v>25</v>
      </c>
      <c r="L38" s="2">
        <f t="shared" si="2"/>
        <v>345</v>
      </c>
    </row>
    <row r="39" spans="1:12">
      <c r="A39" s="2">
        <v>36</v>
      </c>
      <c r="B39" s="2" t="s">
        <v>40</v>
      </c>
      <c r="C39" s="2" t="s">
        <v>144</v>
      </c>
      <c r="D39" s="2" t="s">
        <v>44</v>
      </c>
      <c r="E39" s="2" t="s">
        <v>201</v>
      </c>
      <c r="F39" s="2" t="s">
        <v>196</v>
      </c>
      <c r="G39" s="2">
        <v>1</v>
      </c>
      <c r="H39" s="5">
        <f>VLOOKUP(F39,[1]Consignment!$F$4:$H$100,3,FALSE)</f>
        <v>21.4</v>
      </c>
      <c r="I39" s="5">
        <f t="shared" si="0"/>
        <v>2</v>
      </c>
      <c r="J39" s="5">
        <f t="shared" si="1"/>
        <v>4.28</v>
      </c>
      <c r="K39" s="5">
        <v>25</v>
      </c>
      <c r="L39" s="2">
        <f t="shared" si="2"/>
        <v>52.68</v>
      </c>
    </row>
    <row r="40" spans="1:12">
      <c r="A40" s="2">
        <v>37</v>
      </c>
      <c r="B40" s="2" t="s">
        <v>40</v>
      </c>
      <c r="C40" s="2" t="s">
        <v>147</v>
      </c>
      <c r="D40" s="2" t="s">
        <v>48</v>
      </c>
      <c r="E40" s="2" t="s">
        <v>201</v>
      </c>
      <c r="F40" s="2" t="s">
        <v>196</v>
      </c>
      <c r="G40" s="2">
        <v>5</v>
      </c>
      <c r="H40" s="5">
        <f>VLOOKUP(F40,[1]Consignment!$F$4:$H$100,3,FALSE)</f>
        <v>21.4</v>
      </c>
      <c r="I40" s="5">
        <f t="shared" si="0"/>
        <v>10</v>
      </c>
      <c r="J40" s="5">
        <f t="shared" si="1"/>
        <v>21.400000000000002</v>
      </c>
      <c r="K40" s="5">
        <v>25</v>
      </c>
      <c r="L40" s="2">
        <f t="shared" si="2"/>
        <v>163.4</v>
      </c>
    </row>
    <row r="41" spans="1:12">
      <c r="A41" s="2">
        <v>38</v>
      </c>
      <c r="B41" s="2" t="s">
        <v>45</v>
      </c>
      <c r="C41" s="2" t="s">
        <v>145</v>
      </c>
      <c r="D41" s="2" t="s">
        <v>46</v>
      </c>
      <c r="E41" s="2" t="s">
        <v>201</v>
      </c>
      <c r="F41" s="2" t="s">
        <v>197</v>
      </c>
      <c r="G41" s="2">
        <v>2</v>
      </c>
      <c r="H41" s="5">
        <f>VLOOKUP(F41,[1]Consignment!$F$4:$H$100,3,FALSE)</f>
        <v>21.4</v>
      </c>
      <c r="I41" s="5">
        <f t="shared" si="0"/>
        <v>4</v>
      </c>
      <c r="J41" s="5">
        <f t="shared" si="1"/>
        <v>8.56</v>
      </c>
      <c r="K41" s="5">
        <v>25</v>
      </c>
      <c r="L41" s="2">
        <f t="shared" si="2"/>
        <v>80.36</v>
      </c>
    </row>
    <row r="42" spans="1:12">
      <c r="A42" s="2">
        <v>39</v>
      </c>
      <c r="B42" s="2" t="s">
        <v>45</v>
      </c>
      <c r="C42" s="2" t="s">
        <v>146</v>
      </c>
      <c r="D42" s="2" t="s">
        <v>47</v>
      </c>
      <c r="E42" s="2" t="s">
        <v>201</v>
      </c>
      <c r="F42" s="2" t="s">
        <v>196</v>
      </c>
      <c r="G42" s="2">
        <v>13</v>
      </c>
      <c r="H42" s="5">
        <f>VLOOKUP(F42,[1]Consignment!$F$4:$H$100,3,FALSE)</f>
        <v>21.4</v>
      </c>
      <c r="I42" s="5">
        <f t="shared" si="0"/>
        <v>26</v>
      </c>
      <c r="J42" s="5">
        <f t="shared" si="1"/>
        <v>55.64</v>
      </c>
      <c r="K42" s="5">
        <v>25</v>
      </c>
      <c r="L42" s="2">
        <f t="shared" si="2"/>
        <v>384.84</v>
      </c>
    </row>
    <row r="43" spans="1:12">
      <c r="A43" s="2">
        <v>40</v>
      </c>
      <c r="B43" s="2" t="s">
        <v>45</v>
      </c>
      <c r="C43" s="2" t="s">
        <v>195</v>
      </c>
      <c r="D43" s="2" t="s">
        <v>102</v>
      </c>
      <c r="E43" s="2" t="s">
        <v>201</v>
      </c>
      <c r="F43" s="2" t="s">
        <v>200</v>
      </c>
      <c r="G43" s="2">
        <v>2</v>
      </c>
      <c r="H43" s="5">
        <f>VLOOKUP(F43,[1]Consignment!$F$4:$H$100,3,FALSE)</f>
        <v>21.4</v>
      </c>
      <c r="I43" s="5">
        <f t="shared" si="0"/>
        <v>4</v>
      </c>
      <c r="J43" s="5">
        <f t="shared" si="1"/>
        <v>8.56</v>
      </c>
      <c r="K43" s="5">
        <v>25</v>
      </c>
      <c r="L43" s="2">
        <f t="shared" si="2"/>
        <v>80.36</v>
      </c>
    </row>
    <row r="44" spans="1:12">
      <c r="A44" s="2">
        <v>41</v>
      </c>
      <c r="B44" s="2" t="s">
        <v>42</v>
      </c>
      <c r="C44" s="2" t="s">
        <v>148</v>
      </c>
      <c r="D44" s="2" t="s">
        <v>49</v>
      </c>
      <c r="E44" s="2" t="s">
        <v>201</v>
      </c>
      <c r="F44" s="2" t="s">
        <v>197</v>
      </c>
      <c r="G44" s="2">
        <v>13</v>
      </c>
      <c r="H44" s="5">
        <f>VLOOKUP(F44,[1]Consignment!$F$4:$H$100,3,FALSE)</f>
        <v>21.4</v>
      </c>
      <c r="I44" s="5">
        <f t="shared" si="0"/>
        <v>26</v>
      </c>
      <c r="J44" s="5">
        <f t="shared" si="1"/>
        <v>55.64</v>
      </c>
      <c r="K44" s="5">
        <v>25</v>
      </c>
      <c r="L44" s="2">
        <f t="shared" si="2"/>
        <v>384.84</v>
      </c>
    </row>
    <row r="45" spans="1:12">
      <c r="A45" s="2">
        <v>42</v>
      </c>
      <c r="B45" s="2" t="s">
        <v>42</v>
      </c>
      <c r="C45" s="2" t="s">
        <v>149</v>
      </c>
      <c r="D45" s="2" t="s">
        <v>50</v>
      </c>
      <c r="E45" s="2" t="s">
        <v>201</v>
      </c>
      <c r="F45" s="2" t="s">
        <v>196</v>
      </c>
      <c r="G45" s="2">
        <v>1</v>
      </c>
      <c r="H45" s="5">
        <f>VLOOKUP(F45,[1]Consignment!$F$4:$H$100,3,FALSE)</f>
        <v>21.4</v>
      </c>
      <c r="I45" s="5">
        <f t="shared" si="0"/>
        <v>2</v>
      </c>
      <c r="J45" s="5">
        <f t="shared" si="1"/>
        <v>4.28</v>
      </c>
      <c r="K45" s="5">
        <v>25</v>
      </c>
      <c r="L45" s="2">
        <f t="shared" si="2"/>
        <v>52.68</v>
      </c>
    </row>
    <row r="46" spans="1:12">
      <c r="A46" s="2">
        <v>43</v>
      </c>
      <c r="B46" s="2" t="s">
        <v>42</v>
      </c>
      <c r="C46" s="2" t="s">
        <v>150</v>
      </c>
      <c r="D46" s="2" t="s">
        <v>52</v>
      </c>
      <c r="E46" s="2" t="s">
        <v>201</v>
      </c>
      <c r="F46" s="2" t="s">
        <v>196</v>
      </c>
      <c r="G46" s="2">
        <v>10</v>
      </c>
      <c r="H46" s="5">
        <f>VLOOKUP(F46,[1]Consignment!$F$4:$H$100,3,FALSE)</f>
        <v>21.4</v>
      </c>
      <c r="I46" s="5">
        <f t="shared" si="0"/>
        <v>20</v>
      </c>
      <c r="J46" s="5">
        <f t="shared" si="1"/>
        <v>42.800000000000004</v>
      </c>
      <c r="K46" s="5">
        <v>25</v>
      </c>
      <c r="L46" s="2">
        <f t="shared" si="2"/>
        <v>301.8</v>
      </c>
    </row>
    <row r="47" spans="1:12">
      <c r="A47" s="2">
        <v>44</v>
      </c>
      <c r="B47" s="2" t="s">
        <v>42</v>
      </c>
      <c r="C47" s="2" t="s">
        <v>151</v>
      </c>
      <c r="D47" s="2" t="s">
        <v>53</v>
      </c>
      <c r="E47" s="2" t="s">
        <v>201</v>
      </c>
      <c r="F47" s="2" t="s">
        <v>196</v>
      </c>
      <c r="G47" s="2">
        <v>7</v>
      </c>
      <c r="H47" s="5">
        <f>VLOOKUP(F47,[1]Consignment!$F$4:$H$100,3,FALSE)</f>
        <v>21.4</v>
      </c>
      <c r="I47" s="5">
        <f t="shared" si="0"/>
        <v>14</v>
      </c>
      <c r="J47" s="5">
        <f t="shared" si="1"/>
        <v>29.959999999999997</v>
      </c>
      <c r="K47" s="5">
        <v>25</v>
      </c>
      <c r="L47" s="2">
        <f t="shared" si="2"/>
        <v>218.76</v>
      </c>
    </row>
    <row r="48" spans="1:12">
      <c r="A48" s="2">
        <v>45</v>
      </c>
      <c r="B48" s="2" t="s">
        <v>42</v>
      </c>
      <c r="C48" s="2" t="s">
        <v>152</v>
      </c>
      <c r="D48" s="2" t="s">
        <v>54</v>
      </c>
      <c r="E48" s="2" t="s">
        <v>201</v>
      </c>
      <c r="F48" s="2" t="s">
        <v>196</v>
      </c>
      <c r="G48" s="2">
        <v>4</v>
      </c>
      <c r="H48" s="5">
        <f>VLOOKUP(F48,[1]Consignment!$F$4:$H$100,3,FALSE)</f>
        <v>21.4</v>
      </c>
      <c r="I48" s="5">
        <f t="shared" si="0"/>
        <v>8</v>
      </c>
      <c r="J48" s="5">
        <f t="shared" si="1"/>
        <v>17.12</v>
      </c>
      <c r="K48" s="5">
        <v>25</v>
      </c>
      <c r="L48" s="2">
        <f t="shared" si="2"/>
        <v>135.72</v>
      </c>
    </row>
    <row r="49" spans="1:12">
      <c r="A49" s="2">
        <v>46</v>
      </c>
      <c r="B49" s="2" t="s">
        <v>42</v>
      </c>
      <c r="C49" s="2" t="s">
        <v>153</v>
      </c>
      <c r="D49" s="2" t="s">
        <v>55</v>
      </c>
      <c r="E49" s="2" t="s">
        <v>201</v>
      </c>
      <c r="F49" s="2" t="s">
        <v>196</v>
      </c>
      <c r="G49" s="2">
        <v>6</v>
      </c>
      <c r="H49" s="5">
        <f>VLOOKUP(F49,[1]Consignment!$F$4:$H$100,3,FALSE)</f>
        <v>21.4</v>
      </c>
      <c r="I49" s="5">
        <f t="shared" si="0"/>
        <v>12</v>
      </c>
      <c r="J49" s="5">
        <f t="shared" si="1"/>
        <v>25.679999999999996</v>
      </c>
      <c r="K49" s="5">
        <v>25</v>
      </c>
      <c r="L49" s="2">
        <f t="shared" si="2"/>
        <v>191.07999999999998</v>
      </c>
    </row>
    <row r="50" spans="1:12">
      <c r="A50" s="2">
        <v>47</v>
      </c>
      <c r="B50" s="2" t="s">
        <v>42</v>
      </c>
      <c r="C50" s="2" t="s">
        <v>154</v>
      </c>
      <c r="D50" s="2" t="s">
        <v>56</v>
      </c>
      <c r="E50" s="2" t="s">
        <v>201</v>
      </c>
      <c r="F50" s="2" t="s">
        <v>196</v>
      </c>
      <c r="G50" s="2">
        <v>6</v>
      </c>
      <c r="H50" s="5">
        <f>VLOOKUP(F50,[1]Consignment!$F$4:$H$100,3,FALSE)</f>
        <v>21.4</v>
      </c>
      <c r="I50" s="5">
        <f t="shared" si="0"/>
        <v>12</v>
      </c>
      <c r="J50" s="5">
        <f t="shared" si="1"/>
        <v>25.679999999999996</v>
      </c>
      <c r="K50" s="5">
        <v>25</v>
      </c>
      <c r="L50" s="2">
        <f t="shared" si="2"/>
        <v>191.07999999999998</v>
      </c>
    </row>
    <row r="51" spans="1:12">
      <c r="A51" s="2">
        <v>48</v>
      </c>
      <c r="B51" s="2" t="s">
        <v>42</v>
      </c>
      <c r="C51" s="2" t="s">
        <v>155</v>
      </c>
      <c r="D51" s="2" t="s">
        <v>57</v>
      </c>
      <c r="E51" s="2" t="s">
        <v>201</v>
      </c>
      <c r="F51" s="2" t="s">
        <v>196</v>
      </c>
      <c r="G51" s="2">
        <v>1</v>
      </c>
      <c r="H51" s="5">
        <f>VLOOKUP(F51,[1]Consignment!$F$4:$H$100,3,FALSE)</f>
        <v>21.4</v>
      </c>
      <c r="I51" s="5">
        <f t="shared" si="0"/>
        <v>2</v>
      </c>
      <c r="J51" s="5">
        <f t="shared" si="1"/>
        <v>4.28</v>
      </c>
      <c r="K51" s="5">
        <v>25</v>
      </c>
      <c r="L51" s="2">
        <f t="shared" si="2"/>
        <v>52.68</v>
      </c>
    </row>
    <row r="52" spans="1:12">
      <c r="A52" s="2">
        <v>49</v>
      </c>
      <c r="B52" s="2" t="s">
        <v>42</v>
      </c>
      <c r="C52" s="2" t="s">
        <v>156</v>
      </c>
      <c r="D52" s="2" t="s">
        <v>58</v>
      </c>
      <c r="E52" s="2" t="s">
        <v>201</v>
      </c>
      <c r="F52" s="2" t="s">
        <v>196</v>
      </c>
      <c r="G52" s="2">
        <v>14</v>
      </c>
      <c r="H52" s="5">
        <f>VLOOKUP(F52,[1]Consignment!$F$4:$H$100,3,FALSE)</f>
        <v>21.4</v>
      </c>
      <c r="I52" s="5">
        <f t="shared" si="0"/>
        <v>28</v>
      </c>
      <c r="J52" s="5">
        <f t="shared" si="1"/>
        <v>59.919999999999995</v>
      </c>
      <c r="K52" s="5">
        <v>25</v>
      </c>
      <c r="L52" s="2">
        <f t="shared" si="2"/>
        <v>412.52</v>
      </c>
    </row>
    <row r="53" spans="1:12">
      <c r="A53" s="2">
        <v>50</v>
      </c>
      <c r="B53" s="2" t="s">
        <v>42</v>
      </c>
      <c r="C53" s="2" t="s">
        <v>157</v>
      </c>
      <c r="D53" s="2" t="s">
        <v>59</v>
      </c>
      <c r="E53" s="2" t="s">
        <v>201</v>
      </c>
      <c r="F53" s="2" t="s">
        <v>196</v>
      </c>
      <c r="G53" s="2">
        <v>16</v>
      </c>
      <c r="H53" s="5">
        <f>VLOOKUP(F53,[1]Consignment!$F$4:$H$100,3,FALSE)</f>
        <v>21.4</v>
      </c>
      <c r="I53" s="5">
        <f t="shared" si="0"/>
        <v>32</v>
      </c>
      <c r="J53" s="5">
        <f t="shared" si="1"/>
        <v>68.48</v>
      </c>
      <c r="K53" s="5">
        <v>25</v>
      </c>
      <c r="L53" s="2">
        <f t="shared" si="2"/>
        <v>467.88</v>
      </c>
    </row>
    <row r="54" spans="1:12">
      <c r="A54" s="2">
        <v>51</v>
      </c>
      <c r="B54" s="2" t="s">
        <v>42</v>
      </c>
      <c r="C54" s="2" t="s">
        <v>158</v>
      </c>
      <c r="D54" s="2" t="s">
        <v>60</v>
      </c>
      <c r="E54" s="2" t="s">
        <v>201</v>
      </c>
      <c r="F54" s="2" t="s">
        <v>196</v>
      </c>
      <c r="G54" s="2">
        <v>22</v>
      </c>
      <c r="H54" s="5">
        <f>VLOOKUP(F54,[1]Consignment!$F$4:$H$100,3,FALSE)</f>
        <v>21.4</v>
      </c>
      <c r="I54" s="5">
        <f t="shared" si="0"/>
        <v>44</v>
      </c>
      <c r="J54" s="5">
        <f t="shared" si="1"/>
        <v>94.16</v>
      </c>
      <c r="K54" s="5">
        <v>25</v>
      </c>
      <c r="L54" s="2">
        <f t="shared" si="2"/>
        <v>633.95999999999992</v>
      </c>
    </row>
    <row r="55" spans="1:12">
      <c r="A55" s="2">
        <v>52</v>
      </c>
      <c r="B55" s="2" t="s">
        <v>42</v>
      </c>
      <c r="C55" s="2" t="s">
        <v>159</v>
      </c>
      <c r="D55" s="2" t="s">
        <v>61</v>
      </c>
      <c r="E55" s="2" t="s">
        <v>201</v>
      </c>
      <c r="F55" s="2" t="s">
        <v>196</v>
      </c>
      <c r="G55" s="2">
        <v>9</v>
      </c>
      <c r="H55" s="5">
        <f>VLOOKUP(F55,[1]Consignment!$F$4:$H$100,3,FALSE)</f>
        <v>21.4</v>
      </c>
      <c r="I55" s="5">
        <f t="shared" si="0"/>
        <v>18</v>
      </c>
      <c r="J55" s="5">
        <f t="shared" si="1"/>
        <v>38.520000000000003</v>
      </c>
      <c r="K55" s="5">
        <v>25</v>
      </c>
      <c r="L55" s="2">
        <f t="shared" si="2"/>
        <v>274.12</v>
      </c>
    </row>
    <row r="56" spans="1:12">
      <c r="A56" s="2">
        <v>53</v>
      </c>
      <c r="B56" s="2" t="s">
        <v>42</v>
      </c>
      <c r="C56" s="2" t="s">
        <v>160</v>
      </c>
      <c r="D56" s="2" t="s">
        <v>62</v>
      </c>
      <c r="E56" s="2" t="s">
        <v>201</v>
      </c>
      <c r="F56" s="2" t="s">
        <v>198</v>
      </c>
      <c r="G56" s="2">
        <v>2</v>
      </c>
      <c r="H56" s="5">
        <f>VLOOKUP(F56,[1]Consignment!$F$4:$H$100,3,FALSE)</f>
        <v>65</v>
      </c>
      <c r="I56" s="5">
        <f t="shared" si="0"/>
        <v>4</v>
      </c>
      <c r="J56" s="5">
        <f t="shared" si="1"/>
        <v>26</v>
      </c>
      <c r="K56" s="5">
        <v>25</v>
      </c>
      <c r="L56" s="2">
        <f t="shared" si="2"/>
        <v>185</v>
      </c>
    </row>
    <row r="57" spans="1:12">
      <c r="A57" s="2">
        <v>54</v>
      </c>
      <c r="B57" s="2" t="s">
        <v>51</v>
      </c>
      <c r="C57" s="2" t="s">
        <v>161</v>
      </c>
      <c r="D57" s="2" t="s">
        <v>63</v>
      </c>
      <c r="E57" s="2" t="s">
        <v>201</v>
      </c>
      <c r="F57" s="2" t="s">
        <v>199</v>
      </c>
      <c r="G57" s="2">
        <v>5</v>
      </c>
      <c r="H57" s="5">
        <f>VLOOKUP(F57,[1]Consignment!$F$4:$H$100,3,FALSE)</f>
        <v>61</v>
      </c>
      <c r="I57" s="5">
        <f t="shared" si="0"/>
        <v>10</v>
      </c>
      <c r="J57" s="5">
        <f t="shared" si="1"/>
        <v>61</v>
      </c>
      <c r="K57" s="5">
        <v>25</v>
      </c>
      <c r="L57" s="2">
        <f t="shared" si="2"/>
        <v>401</v>
      </c>
    </row>
    <row r="58" spans="1:12">
      <c r="A58" s="2">
        <v>55</v>
      </c>
      <c r="B58" s="2" t="s">
        <v>51</v>
      </c>
      <c r="C58" s="2" t="s">
        <v>162</v>
      </c>
      <c r="D58" s="2" t="s">
        <v>64</v>
      </c>
      <c r="E58" s="2" t="s">
        <v>201</v>
      </c>
      <c r="F58" s="2" t="s">
        <v>199</v>
      </c>
      <c r="G58" s="2">
        <v>8</v>
      </c>
      <c r="H58" s="5">
        <f>VLOOKUP(F58,[1]Consignment!$F$4:$H$100,3,FALSE)</f>
        <v>61</v>
      </c>
      <c r="I58" s="5">
        <f t="shared" si="0"/>
        <v>16</v>
      </c>
      <c r="J58" s="5">
        <f t="shared" si="1"/>
        <v>97.600000000000009</v>
      </c>
      <c r="K58" s="5">
        <v>25</v>
      </c>
      <c r="L58" s="2">
        <f t="shared" si="2"/>
        <v>626.6</v>
      </c>
    </row>
    <row r="59" spans="1:12">
      <c r="A59" s="2">
        <v>56</v>
      </c>
      <c r="B59" s="2" t="s">
        <v>51</v>
      </c>
      <c r="C59" s="2" t="s">
        <v>163</v>
      </c>
      <c r="D59" s="2" t="s">
        <v>65</v>
      </c>
      <c r="E59" s="2" t="s">
        <v>201</v>
      </c>
      <c r="F59" s="2" t="s">
        <v>196</v>
      </c>
      <c r="G59" s="2">
        <v>1</v>
      </c>
      <c r="H59" s="5">
        <f>VLOOKUP(F59,[1]Consignment!$F$4:$H$100,3,FALSE)</f>
        <v>21.4</v>
      </c>
      <c r="I59" s="5">
        <f t="shared" si="0"/>
        <v>2</v>
      </c>
      <c r="J59" s="5">
        <f t="shared" si="1"/>
        <v>4.28</v>
      </c>
      <c r="K59" s="5">
        <v>25</v>
      </c>
      <c r="L59" s="2">
        <f t="shared" si="2"/>
        <v>52.68</v>
      </c>
    </row>
    <row r="60" spans="1:12">
      <c r="A60" s="2">
        <v>57</v>
      </c>
      <c r="B60" s="2" t="s">
        <v>51</v>
      </c>
      <c r="C60" s="2" t="s">
        <v>164</v>
      </c>
      <c r="D60" s="2" t="s">
        <v>66</v>
      </c>
      <c r="E60" s="2" t="s">
        <v>201</v>
      </c>
      <c r="F60" s="2" t="s">
        <v>196</v>
      </c>
      <c r="G60" s="2">
        <v>8</v>
      </c>
      <c r="H60" s="5">
        <f>VLOOKUP(F60,[1]Consignment!$F$4:$H$100,3,FALSE)</f>
        <v>21.4</v>
      </c>
      <c r="I60" s="5">
        <f t="shared" si="0"/>
        <v>16</v>
      </c>
      <c r="J60" s="5">
        <f t="shared" si="1"/>
        <v>34.24</v>
      </c>
      <c r="K60" s="5">
        <v>25</v>
      </c>
      <c r="L60" s="2">
        <f t="shared" si="2"/>
        <v>246.44</v>
      </c>
    </row>
    <row r="61" spans="1:12">
      <c r="A61" s="2">
        <v>58</v>
      </c>
      <c r="B61" s="2" t="s">
        <v>51</v>
      </c>
      <c r="C61" s="2" t="s">
        <v>165</v>
      </c>
      <c r="D61" s="2" t="s">
        <v>67</v>
      </c>
      <c r="E61" s="2" t="s">
        <v>201</v>
      </c>
      <c r="F61" s="2" t="s">
        <v>197</v>
      </c>
      <c r="G61" s="2">
        <v>13</v>
      </c>
      <c r="H61" s="5">
        <f>VLOOKUP(F61,[1]Consignment!$F$4:$H$100,3,FALSE)</f>
        <v>21.4</v>
      </c>
      <c r="I61" s="5">
        <f t="shared" si="0"/>
        <v>26</v>
      </c>
      <c r="J61" s="5">
        <f t="shared" si="1"/>
        <v>55.64</v>
      </c>
      <c r="K61" s="5">
        <v>25</v>
      </c>
      <c r="L61" s="2">
        <f t="shared" si="2"/>
        <v>384.84</v>
      </c>
    </row>
    <row r="62" spans="1:12">
      <c r="A62" s="2">
        <v>59</v>
      </c>
      <c r="B62" s="2" t="s">
        <v>51</v>
      </c>
      <c r="C62" s="2" t="s">
        <v>166</v>
      </c>
      <c r="D62" s="2" t="s">
        <v>68</v>
      </c>
      <c r="E62" s="2" t="s">
        <v>201</v>
      </c>
      <c r="F62" s="2" t="s">
        <v>196</v>
      </c>
      <c r="G62" s="2">
        <v>6</v>
      </c>
      <c r="H62" s="5">
        <f>VLOOKUP(F62,[1]Consignment!$F$4:$H$100,3,FALSE)</f>
        <v>21.4</v>
      </c>
      <c r="I62" s="5">
        <f t="shared" si="0"/>
        <v>12</v>
      </c>
      <c r="J62" s="5">
        <f t="shared" si="1"/>
        <v>25.679999999999996</v>
      </c>
      <c r="K62" s="5">
        <v>25</v>
      </c>
      <c r="L62" s="2">
        <f t="shared" si="2"/>
        <v>191.07999999999998</v>
      </c>
    </row>
    <row r="63" spans="1:12">
      <c r="A63" s="2">
        <v>60</v>
      </c>
      <c r="B63" s="2" t="s">
        <v>51</v>
      </c>
      <c r="C63" s="2" t="s">
        <v>167</v>
      </c>
      <c r="D63" s="2" t="s">
        <v>44</v>
      </c>
      <c r="E63" s="2" t="s">
        <v>201</v>
      </c>
      <c r="F63" s="2" t="s">
        <v>196</v>
      </c>
      <c r="G63" s="2">
        <v>2</v>
      </c>
      <c r="H63" s="5">
        <f>VLOOKUP(F63,[1]Consignment!$F$4:$H$100,3,FALSE)</f>
        <v>21.4</v>
      </c>
      <c r="I63" s="5">
        <f t="shared" si="0"/>
        <v>4</v>
      </c>
      <c r="J63" s="5">
        <f t="shared" si="1"/>
        <v>8.56</v>
      </c>
      <c r="K63" s="5">
        <v>25</v>
      </c>
      <c r="L63" s="2">
        <f t="shared" si="2"/>
        <v>80.36</v>
      </c>
    </row>
    <row r="64" spans="1:12">
      <c r="A64" s="2">
        <v>61</v>
      </c>
      <c r="B64" s="2" t="s">
        <v>51</v>
      </c>
      <c r="C64" s="2" t="s">
        <v>168</v>
      </c>
      <c r="D64" s="2" t="s">
        <v>69</v>
      </c>
      <c r="E64" s="2" t="s">
        <v>201</v>
      </c>
      <c r="F64" s="2" t="s">
        <v>197</v>
      </c>
      <c r="G64" s="2">
        <v>4</v>
      </c>
      <c r="H64" s="5">
        <f>VLOOKUP(F64,[1]Consignment!$F$4:$H$100,3,FALSE)</f>
        <v>21.4</v>
      </c>
      <c r="I64" s="5">
        <f t="shared" si="0"/>
        <v>8</v>
      </c>
      <c r="J64" s="5">
        <f t="shared" si="1"/>
        <v>17.12</v>
      </c>
      <c r="K64" s="5">
        <v>25</v>
      </c>
      <c r="L64" s="2">
        <f t="shared" si="2"/>
        <v>135.72</v>
      </c>
    </row>
    <row r="65" spans="1:12">
      <c r="A65" s="2">
        <v>62</v>
      </c>
      <c r="B65" s="2" t="s">
        <v>51</v>
      </c>
      <c r="C65" s="2" t="s">
        <v>169</v>
      </c>
      <c r="D65" s="2" t="s">
        <v>70</v>
      </c>
      <c r="E65" s="2" t="s">
        <v>201</v>
      </c>
      <c r="F65" s="2" t="s">
        <v>196</v>
      </c>
      <c r="G65" s="2">
        <v>3</v>
      </c>
      <c r="H65" s="5">
        <f>VLOOKUP(F65,[1]Consignment!$F$4:$H$100,3,FALSE)</f>
        <v>21.4</v>
      </c>
      <c r="I65" s="5">
        <f t="shared" si="0"/>
        <v>6</v>
      </c>
      <c r="J65" s="5">
        <f t="shared" si="1"/>
        <v>12.839999999999998</v>
      </c>
      <c r="K65" s="5">
        <v>25</v>
      </c>
      <c r="L65" s="2">
        <f t="shared" si="2"/>
        <v>108.03999999999999</v>
      </c>
    </row>
    <row r="66" spans="1:12">
      <c r="A66" s="2">
        <v>63</v>
      </c>
      <c r="B66" s="2" t="s">
        <v>71</v>
      </c>
      <c r="C66" s="2" t="s">
        <v>170</v>
      </c>
      <c r="D66" s="2" t="s">
        <v>72</v>
      </c>
      <c r="E66" s="2" t="s">
        <v>201</v>
      </c>
      <c r="F66" s="2" t="s">
        <v>197</v>
      </c>
      <c r="G66" s="2">
        <v>3</v>
      </c>
      <c r="H66" s="5">
        <f>VLOOKUP(F66,[1]Consignment!$F$4:$H$100,3,FALSE)</f>
        <v>21.4</v>
      </c>
      <c r="I66" s="5">
        <f t="shared" si="0"/>
        <v>6</v>
      </c>
      <c r="J66" s="5">
        <f t="shared" si="1"/>
        <v>12.839999999999998</v>
      </c>
      <c r="K66" s="5">
        <v>25</v>
      </c>
      <c r="L66" s="2">
        <f t="shared" si="2"/>
        <v>108.03999999999999</v>
      </c>
    </row>
    <row r="67" spans="1:12">
      <c r="A67" s="2">
        <v>64</v>
      </c>
      <c r="B67" s="2" t="s">
        <v>71</v>
      </c>
      <c r="C67" s="2" t="s">
        <v>171</v>
      </c>
      <c r="D67" s="2" t="s">
        <v>73</v>
      </c>
      <c r="E67" s="2" t="s">
        <v>201</v>
      </c>
      <c r="F67" s="2" t="s">
        <v>197</v>
      </c>
      <c r="G67" s="2">
        <v>39</v>
      </c>
      <c r="H67" s="5">
        <f>VLOOKUP(F67,[1]Consignment!$F$4:$H$100,3,FALSE)</f>
        <v>21.4</v>
      </c>
      <c r="I67" s="5">
        <f t="shared" si="0"/>
        <v>78</v>
      </c>
      <c r="J67" s="5">
        <f t="shared" si="1"/>
        <v>166.92</v>
      </c>
      <c r="K67" s="5">
        <v>25</v>
      </c>
      <c r="L67" s="2">
        <f t="shared" si="2"/>
        <v>1104.52</v>
      </c>
    </row>
    <row r="68" spans="1:12">
      <c r="A68" s="2">
        <v>65</v>
      </c>
      <c r="B68" s="2" t="s">
        <v>74</v>
      </c>
      <c r="C68" s="2" t="s">
        <v>172</v>
      </c>
      <c r="D68" s="2" t="s">
        <v>75</v>
      </c>
      <c r="E68" s="2" t="s">
        <v>201</v>
      </c>
      <c r="F68" s="2" t="s">
        <v>196</v>
      </c>
      <c r="G68" s="2">
        <v>7</v>
      </c>
      <c r="H68" s="5">
        <f>VLOOKUP(F68,[1]Consignment!$F$4:$H$100,3,FALSE)</f>
        <v>21.4</v>
      </c>
      <c r="I68" s="5">
        <f t="shared" si="0"/>
        <v>14</v>
      </c>
      <c r="J68" s="5">
        <f t="shared" si="1"/>
        <v>29.959999999999997</v>
      </c>
      <c r="K68" s="5">
        <v>25</v>
      </c>
      <c r="L68" s="2">
        <f t="shared" si="2"/>
        <v>218.76</v>
      </c>
    </row>
    <row r="69" spans="1:12">
      <c r="A69" s="2">
        <v>66</v>
      </c>
      <c r="B69" s="2" t="s">
        <v>76</v>
      </c>
      <c r="C69" s="2" t="s">
        <v>173</v>
      </c>
      <c r="D69" s="2" t="s">
        <v>77</v>
      </c>
      <c r="E69" s="2" t="s">
        <v>201</v>
      </c>
      <c r="F69" s="2" t="s">
        <v>197</v>
      </c>
      <c r="G69" s="2">
        <v>4</v>
      </c>
      <c r="H69" s="5">
        <f>VLOOKUP(F69,[1]Consignment!$F$4:$H$100,3,FALSE)</f>
        <v>21.4</v>
      </c>
      <c r="I69" s="5">
        <f t="shared" ref="I69:I89" si="3">G69*2</f>
        <v>8</v>
      </c>
      <c r="J69" s="5">
        <f t="shared" ref="J69:J89" si="4">G69*H69*20%</f>
        <v>17.12</v>
      </c>
      <c r="K69" s="5">
        <v>25</v>
      </c>
      <c r="L69" s="2">
        <f t="shared" ref="L69:L89" si="5">G69*H69+I69+J69+K69</f>
        <v>135.72</v>
      </c>
    </row>
    <row r="70" spans="1:12">
      <c r="A70" s="2">
        <v>67</v>
      </c>
      <c r="B70" s="2" t="s">
        <v>76</v>
      </c>
      <c r="C70" s="2" t="s">
        <v>174</v>
      </c>
      <c r="D70" s="2" t="s">
        <v>78</v>
      </c>
      <c r="E70" s="2" t="s">
        <v>201</v>
      </c>
      <c r="F70" s="2" t="s">
        <v>199</v>
      </c>
      <c r="G70" s="2">
        <v>7</v>
      </c>
      <c r="H70" s="5">
        <f>VLOOKUP(F70,[1]Consignment!$F$4:$H$100,3,FALSE)</f>
        <v>61</v>
      </c>
      <c r="I70" s="5">
        <f t="shared" si="3"/>
        <v>14</v>
      </c>
      <c r="J70" s="5">
        <f t="shared" si="4"/>
        <v>85.4</v>
      </c>
      <c r="K70" s="5">
        <v>25</v>
      </c>
      <c r="L70" s="2">
        <f t="shared" si="5"/>
        <v>551.4</v>
      </c>
    </row>
    <row r="71" spans="1:12">
      <c r="A71" s="2">
        <v>68</v>
      </c>
      <c r="B71" s="2" t="s">
        <v>79</v>
      </c>
      <c r="C71" s="2" t="s">
        <v>175</v>
      </c>
      <c r="D71" s="2" t="s">
        <v>80</v>
      </c>
      <c r="E71" s="2" t="s">
        <v>201</v>
      </c>
      <c r="F71" s="2" t="s">
        <v>199</v>
      </c>
      <c r="G71" s="2">
        <v>3</v>
      </c>
      <c r="H71" s="5">
        <f>VLOOKUP(F71,[1]Consignment!$F$4:$H$100,3,FALSE)</f>
        <v>61</v>
      </c>
      <c r="I71" s="5">
        <f t="shared" si="3"/>
        <v>6</v>
      </c>
      <c r="J71" s="5">
        <f t="shared" si="4"/>
        <v>36.6</v>
      </c>
      <c r="K71" s="5">
        <v>25</v>
      </c>
      <c r="L71" s="2">
        <f t="shared" si="5"/>
        <v>250.6</v>
      </c>
    </row>
    <row r="72" spans="1:12">
      <c r="A72" s="2">
        <v>69</v>
      </c>
      <c r="B72" s="2" t="s">
        <v>79</v>
      </c>
      <c r="C72" s="2" t="s">
        <v>176</v>
      </c>
      <c r="D72" s="2" t="s">
        <v>81</v>
      </c>
      <c r="E72" s="2" t="s">
        <v>201</v>
      </c>
      <c r="F72" s="2" t="s">
        <v>199</v>
      </c>
      <c r="G72" s="2">
        <v>3</v>
      </c>
      <c r="H72" s="5">
        <f>VLOOKUP(F72,[1]Consignment!$F$4:$H$100,3,FALSE)</f>
        <v>61</v>
      </c>
      <c r="I72" s="5">
        <f t="shared" si="3"/>
        <v>6</v>
      </c>
      <c r="J72" s="5">
        <f t="shared" si="4"/>
        <v>36.6</v>
      </c>
      <c r="K72" s="5">
        <v>25</v>
      </c>
      <c r="L72" s="2">
        <f t="shared" si="5"/>
        <v>250.6</v>
      </c>
    </row>
    <row r="73" spans="1:12">
      <c r="A73" s="2">
        <v>70</v>
      </c>
      <c r="B73" s="2" t="s">
        <v>79</v>
      </c>
      <c r="C73" s="2" t="s">
        <v>177</v>
      </c>
      <c r="D73" s="2" t="s">
        <v>82</v>
      </c>
      <c r="E73" s="2" t="s">
        <v>201</v>
      </c>
      <c r="F73" s="2" t="s">
        <v>196</v>
      </c>
      <c r="G73" s="2">
        <v>9</v>
      </c>
      <c r="H73" s="5">
        <f>VLOOKUP(F73,[1]Consignment!$F$4:$H$100,3,FALSE)</f>
        <v>21.4</v>
      </c>
      <c r="I73" s="5">
        <f t="shared" si="3"/>
        <v>18</v>
      </c>
      <c r="J73" s="5">
        <f t="shared" si="4"/>
        <v>38.520000000000003</v>
      </c>
      <c r="K73" s="5">
        <v>25</v>
      </c>
      <c r="L73" s="2">
        <f t="shared" si="5"/>
        <v>274.12</v>
      </c>
    </row>
    <row r="74" spans="1:12">
      <c r="A74" s="2">
        <v>71</v>
      </c>
      <c r="B74" s="2" t="s">
        <v>79</v>
      </c>
      <c r="C74" s="2" t="s">
        <v>178</v>
      </c>
      <c r="D74" s="2" t="s">
        <v>83</v>
      </c>
      <c r="E74" s="2" t="s">
        <v>201</v>
      </c>
      <c r="F74" s="2" t="s">
        <v>196</v>
      </c>
      <c r="G74" s="2">
        <v>9</v>
      </c>
      <c r="H74" s="5">
        <f>VLOOKUP(F74,[1]Consignment!$F$4:$H$100,3,FALSE)</f>
        <v>21.4</v>
      </c>
      <c r="I74" s="5">
        <f t="shared" si="3"/>
        <v>18</v>
      </c>
      <c r="J74" s="5">
        <f t="shared" si="4"/>
        <v>38.520000000000003</v>
      </c>
      <c r="K74" s="5">
        <v>25</v>
      </c>
      <c r="L74" s="2">
        <f t="shared" si="5"/>
        <v>274.12</v>
      </c>
    </row>
    <row r="75" spans="1:12">
      <c r="A75" s="2">
        <v>72</v>
      </c>
      <c r="B75" s="2" t="s">
        <v>79</v>
      </c>
      <c r="C75" s="2" t="s">
        <v>179</v>
      </c>
      <c r="D75" s="2" t="s">
        <v>84</v>
      </c>
      <c r="E75" s="2" t="s">
        <v>201</v>
      </c>
      <c r="F75" s="2" t="s">
        <v>196</v>
      </c>
      <c r="G75" s="2">
        <v>11</v>
      </c>
      <c r="H75" s="5">
        <f>VLOOKUP(F75,[1]Consignment!$F$4:$H$100,3,FALSE)</f>
        <v>21.4</v>
      </c>
      <c r="I75" s="5">
        <f t="shared" si="3"/>
        <v>22</v>
      </c>
      <c r="J75" s="5">
        <f t="shared" si="4"/>
        <v>47.08</v>
      </c>
      <c r="K75" s="5">
        <v>25</v>
      </c>
      <c r="L75" s="2">
        <f t="shared" si="5"/>
        <v>329.47999999999996</v>
      </c>
    </row>
    <row r="76" spans="1:12">
      <c r="A76" s="2">
        <v>73</v>
      </c>
      <c r="B76" s="2" t="s">
        <v>79</v>
      </c>
      <c r="C76" s="2" t="s">
        <v>180</v>
      </c>
      <c r="D76" s="2" t="s">
        <v>85</v>
      </c>
      <c r="E76" s="2" t="s">
        <v>201</v>
      </c>
      <c r="F76" s="2" t="s">
        <v>196</v>
      </c>
      <c r="G76" s="2">
        <v>1</v>
      </c>
      <c r="H76" s="5">
        <f>VLOOKUP(F76,[1]Consignment!$F$4:$H$100,3,FALSE)</f>
        <v>21.4</v>
      </c>
      <c r="I76" s="5">
        <f t="shared" si="3"/>
        <v>2</v>
      </c>
      <c r="J76" s="5">
        <f t="shared" si="4"/>
        <v>4.28</v>
      </c>
      <c r="K76" s="5">
        <v>25</v>
      </c>
      <c r="L76" s="2">
        <f t="shared" si="5"/>
        <v>52.68</v>
      </c>
    </row>
    <row r="77" spans="1:12">
      <c r="A77" s="2">
        <v>74</v>
      </c>
      <c r="B77" s="2" t="s">
        <v>79</v>
      </c>
      <c r="C77" s="2" t="s">
        <v>181</v>
      </c>
      <c r="D77" s="2" t="s">
        <v>86</v>
      </c>
      <c r="E77" s="2" t="s">
        <v>201</v>
      </c>
      <c r="F77" s="2" t="s">
        <v>196</v>
      </c>
      <c r="G77" s="2">
        <v>8</v>
      </c>
      <c r="H77" s="5">
        <f>VLOOKUP(F77,[1]Consignment!$F$4:$H$100,3,FALSE)</f>
        <v>21.4</v>
      </c>
      <c r="I77" s="5">
        <f t="shared" si="3"/>
        <v>16</v>
      </c>
      <c r="J77" s="5">
        <f t="shared" si="4"/>
        <v>34.24</v>
      </c>
      <c r="K77" s="5">
        <v>25</v>
      </c>
      <c r="L77" s="2">
        <f t="shared" si="5"/>
        <v>246.44</v>
      </c>
    </row>
    <row r="78" spans="1:12">
      <c r="A78" s="2">
        <v>75</v>
      </c>
      <c r="B78" s="2" t="s">
        <v>79</v>
      </c>
      <c r="C78" s="2" t="s">
        <v>182</v>
      </c>
      <c r="D78" s="2" t="s">
        <v>87</v>
      </c>
      <c r="E78" s="2" t="s">
        <v>201</v>
      </c>
      <c r="F78" s="2" t="s">
        <v>196</v>
      </c>
      <c r="G78" s="2">
        <v>15</v>
      </c>
      <c r="H78" s="5">
        <f>VLOOKUP(F78,[1]Consignment!$F$4:$H$100,3,FALSE)</f>
        <v>21.4</v>
      </c>
      <c r="I78" s="5">
        <f t="shared" si="3"/>
        <v>30</v>
      </c>
      <c r="J78" s="5">
        <f t="shared" si="4"/>
        <v>64.2</v>
      </c>
      <c r="K78" s="5">
        <v>25</v>
      </c>
      <c r="L78" s="2">
        <f t="shared" si="5"/>
        <v>440.2</v>
      </c>
    </row>
    <row r="79" spans="1:12">
      <c r="A79" s="2">
        <v>76</v>
      </c>
      <c r="B79" s="2" t="s">
        <v>79</v>
      </c>
      <c r="C79" s="2" t="s">
        <v>183</v>
      </c>
      <c r="D79" s="2" t="s">
        <v>88</v>
      </c>
      <c r="E79" s="2" t="s">
        <v>201</v>
      </c>
      <c r="F79" s="2" t="s">
        <v>196</v>
      </c>
      <c r="G79" s="2">
        <v>1</v>
      </c>
      <c r="H79" s="5">
        <f>VLOOKUP(F79,[1]Consignment!$F$4:$H$100,3,FALSE)</f>
        <v>21.4</v>
      </c>
      <c r="I79" s="5">
        <f t="shared" si="3"/>
        <v>2</v>
      </c>
      <c r="J79" s="5">
        <f t="shared" si="4"/>
        <v>4.28</v>
      </c>
      <c r="K79" s="5">
        <v>25</v>
      </c>
      <c r="L79" s="2">
        <f t="shared" si="5"/>
        <v>52.68</v>
      </c>
    </row>
    <row r="80" spans="1:12">
      <c r="A80" s="2">
        <v>77</v>
      </c>
      <c r="B80" s="2" t="s">
        <v>89</v>
      </c>
      <c r="C80" s="2" t="s">
        <v>184</v>
      </c>
      <c r="D80" s="2" t="s">
        <v>90</v>
      </c>
      <c r="E80" s="2" t="s">
        <v>201</v>
      </c>
      <c r="F80" s="2" t="s">
        <v>199</v>
      </c>
      <c r="G80" s="2">
        <v>64</v>
      </c>
      <c r="H80" s="5">
        <f>VLOOKUP(F80,[1]Consignment!$F$4:$H$100,3,FALSE)</f>
        <v>61</v>
      </c>
      <c r="I80" s="5">
        <f t="shared" si="3"/>
        <v>128</v>
      </c>
      <c r="J80" s="5">
        <f t="shared" si="4"/>
        <v>780.80000000000007</v>
      </c>
      <c r="K80" s="5">
        <v>25</v>
      </c>
      <c r="L80" s="2">
        <f t="shared" si="5"/>
        <v>4837.8</v>
      </c>
    </row>
    <row r="81" spans="1:16">
      <c r="A81" s="2">
        <v>78</v>
      </c>
      <c r="B81" s="2" t="s">
        <v>89</v>
      </c>
      <c r="C81" s="2" t="s">
        <v>188</v>
      </c>
      <c r="D81" s="2" t="s">
        <v>95</v>
      </c>
      <c r="E81" s="2" t="s">
        <v>201</v>
      </c>
      <c r="F81" s="2" t="s">
        <v>197</v>
      </c>
      <c r="G81" s="2">
        <v>4</v>
      </c>
      <c r="H81" s="5">
        <f>VLOOKUP(F81,[1]Consignment!$F$4:$H$100,3,FALSE)</f>
        <v>21.4</v>
      </c>
      <c r="I81" s="5">
        <f t="shared" si="3"/>
        <v>8</v>
      </c>
      <c r="J81" s="5">
        <f t="shared" si="4"/>
        <v>17.12</v>
      </c>
      <c r="K81" s="5">
        <v>25</v>
      </c>
      <c r="L81" s="2">
        <f t="shared" si="5"/>
        <v>135.72</v>
      </c>
    </row>
    <row r="82" spans="1:16">
      <c r="A82" s="2">
        <v>79</v>
      </c>
      <c r="B82" s="2" t="s">
        <v>89</v>
      </c>
      <c r="C82" s="2" t="s">
        <v>191</v>
      </c>
      <c r="D82" s="2" t="s">
        <v>98</v>
      </c>
      <c r="E82" s="2" t="s">
        <v>201</v>
      </c>
      <c r="F82" s="2" t="s">
        <v>196</v>
      </c>
      <c r="G82" s="2">
        <v>7</v>
      </c>
      <c r="H82" s="5">
        <f>VLOOKUP(F82,[1]Consignment!$F$4:$H$100,3,FALSE)</f>
        <v>21.4</v>
      </c>
      <c r="I82" s="5">
        <f t="shared" si="3"/>
        <v>14</v>
      </c>
      <c r="J82" s="5">
        <f t="shared" si="4"/>
        <v>29.959999999999997</v>
      </c>
      <c r="K82" s="5">
        <v>25</v>
      </c>
      <c r="L82" s="2">
        <f t="shared" si="5"/>
        <v>218.76</v>
      </c>
    </row>
    <row r="83" spans="1:16">
      <c r="A83" s="2">
        <v>80</v>
      </c>
      <c r="B83" s="2" t="s">
        <v>91</v>
      </c>
      <c r="C83" s="2" t="s">
        <v>185</v>
      </c>
      <c r="D83" s="2" t="s">
        <v>92</v>
      </c>
      <c r="E83" s="2" t="s">
        <v>201</v>
      </c>
      <c r="F83" s="2" t="s">
        <v>197</v>
      </c>
      <c r="G83" s="2">
        <v>2</v>
      </c>
      <c r="H83" s="5">
        <f>VLOOKUP(F83,[1]Consignment!$F$4:$H$100,3,FALSE)</f>
        <v>21.4</v>
      </c>
      <c r="I83" s="5">
        <f t="shared" si="3"/>
        <v>4</v>
      </c>
      <c r="J83" s="5">
        <f t="shared" si="4"/>
        <v>8.56</v>
      </c>
      <c r="K83" s="5">
        <v>25</v>
      </c>
      <c r="L83" s="2">
        <f t="shared" si="5"/>
        <v>80.36</v>
      </c>
    </row>
    <row r="84" spans="1:16">
      <c r="A84" s="2">
        <v>81</v>
      </c>
      <c r="B84" s="2" t="s">
        <v>91</v>
      </c>
      <c r="C84" s="2" t="s">
        <v>186</v>
      </c>
      <c r="D84" s="2" t="s">
        <v>93</v>
      </c>
      <c r="E84" s="2" t="s">
        <v>201</v>
      </c>
      <c r="F84" s="2" t="s">
        <v>198</v>
      </c>
      <c r="G84" s="2">
        <v>9</v>
      </c>
      <c r="H84" s="5">
        <f>VLOOKUP(F84,[1]Consignment!$F$4:$H$100,3,FALSE)</f>
        <v>65</v>
      </c>
      <c r="I84" s="5">
        <f t="shared" si="3"/>
        <v>18</v>
      </c>
      <c r="J84" s="5">
        <f t="shared" si="4"/>
        <v>117</v>
      </c>
      <c r="K84" s="5">
        <v>25</v>
      </c>
      <c r="L84" s="2">
        <f t="shared" si="5"/>
        <v>745</v>
      </c>
    </row>
    <row r="85" spans="1:16">
      <c r="A85" s="2">
        <v>82</v>
      </c>
      <c r="B85" s="2" t="s">
        <v>91</v>
      </c>
      <c r="C85" s="2" t="s">
        <v>187</v>
      </c>
      <c r="D85" s="2" t="s">
        <v>94</v>
      </c>
      <c r="E85" s="2" t="s">
        <v>201</v>
      </c>
      <c r="F85" s="2" t="s">
        <v>198</v>
      </c>
      <c r="G85" s="2">
        <v>8</v>
      </c>
      <c r="H85" s="5">
        <f>VLOOKUP(F85,[1]Consignment!$F$4:$H$100,3,FALSE)</f>
        <v>65</v>
      </c>
      <c r="I85" s="5">
        <f t="shared" si="3"/>
        <v>16</v>
      </c>
      <c r="J85" s="5">
        <f t="shared" si="4"/>
        <v>104</v>
      </c>
      <c r="K85" s="5">
        <v>25</v>
      </c>
      <c r="L85" s="2">
        <f t="shared" si="5"/>
        <v>665</v>
      </c>
    </row>
    <row r="86" spans="1:16">
      <c r="A86" s="2">
        <v>83</v>
      </c>
      <c r="B86" s="2" t="s">
        <v>91</v>
      </c>
      <c r="C86" s="2" t="s">
        <v>189</v>
      </c>
      <c r="D86" s="2" t="s">
        <v>96</v>
      </c>
      <c r="E86" s="2" t="s">
        <v>201</v>
      </c>
      <c r="F86" s="2" t="s">
        <v>197</v>
      </c>
      <c r="G86" s="2">
        <v>9</v>
      </c>
      <c r="H86" s="5">
        <f>VLOOKUP(F86,[1]Consignment!$F$4:$H$100,3,FALSE)</f>
        <v>21.4</v>
      </c>
      <c r="I86" s="5">
        <f t="shared" si="3"/>
        <v>18</v>
      </c>
      <c r="J86" s="5">
        <f t="shared" si="4"/>
        <v>38.520000000000003</v>
      </c>
      <c r="K86" s="5">
        <v>25</v>
      </c>
      <c r="L86" s="2">
        <f t="shared" si="5"/>
        <v>274.12</v>
      </c>
    </row>
    <row r="87" spans="1:16">
      <c r="A87" s="2">
        <v>84</v>
      </c>
      <c r="B87" s="2" t="s">
        <v>91</v>
      </c>
      <c r="C87" s="2" t="s">
        <v>190</v>
      </c>
      <c r="D87" s="2" t="s">
        <v>97</v>
      </c>
      <c r="E87" s="2" t="s">
        <v>201</v>
      </c>
      <c r="F87" s="2" t="s">
        <v>196</v>
      </c>
      <c r="G87" s="2">
        <v>6</v>
      </c>
      <c r="H87" s="5">
        <f>VLOOKUP(F87,[1]Consignment!$F$4:$H$100,3,FALSE)</f>
        <v>21.4</v>
      </c>
      <c r="I87" s="5">
        <f t="shared" si="3"/>
        <v>12</v>
      </c>
      <c r="J87" s="5">
        <f t="shared" si="4"/>
        <v>25.679999999999996</v>
      </c>
      <c r="K87" s="5">
        <v>25</v>
      </c>
      <c r="L87" s="2">
        <f t="shared" si="5"/>
        <v>191.07999999999998</v>
      </c>
    </row>
    <row r="88" spans="1:16">
      <c r="A88" s="2">
        <v>85</v>
      </c>
      <c r="B88" s="2" t="s">
        <v>91</v>
      </c>
      <c r="C88" s="2" t="s">
        <v>192</v>
      </c>
      <c r="D88" s="2" t="s">
        <v>99</v>
      </c>
      <c r="E88" s="2" t="s">
        <v>201</v>
      </c>
      <c r="F88" s="2" t="s">
        <v>196</v>
      </c>
      <c r="G88" s="2">
        <v>2</v>
      </c>
      <c r="H88" s="5">
        <f>VLOOKUP(F88,[1]Consignment!$F$4:$H$100,3,FALSE)</f>
        <v>21.4</v>
      </c>
      <c r="I88" s="5">
        <f t="shared" si="3"/>
        <v>4</v>
      </c>
      <c r="J88" s="5">
        <f t="shared" si="4"/>
        <v>8.56</v>
      </c>
      <c r="K88" s="5">
        <v>25</v>
      </c>
      <c r="L88" s="2">
        <f t="shared" si="5"/>
        <v>80.36</v>
      </c>
    </row>
    <row r="89" spans="1:16">
      <c r="A89" s="2">
        <v>86</v>
      </c>
      <c r="B89" s="2" t="s">
        <v>100</v>
      </c>
      <c r="C89" s="2" t="s">
        <v>193</v>
      </c>
      <c r="D89" s="2" t="s">
        <v>101</v>
      </c>
      <c r="E89" s="2" t="s">
        <v>201</v>
      </c>
      <c r="F89" s="2" t="s">
        <v>196</v>
      </c>
      <c r="G89" s="2">
        <v>7</v>
      </c>
      <c r="H89" s="5">
        <f>VLOOKUP(F89,[1]Consignment!$F$4:$H$100,3,FALSE)</f>
        <v>21.4</v>
      </c>
      <c r="I89" s="5">
        <f t="shared" si="3"/>
        <v>14</v>
      </c>
      <c r="J89" s="5">
        <f t="shared" si="4"/>
        <v>29.959999999999997</v>
      </c>
      <c r="K89" s="5">
        <v>25</v>
      </c>
      <c r="L89" s="2">
        <f t="shared" si="5"/>
        <v>218.76</v>
      </c>
    </row>
    <row r="90" spans="1:16" s="11" customFormat="1">
      <c r="A90" s="6" t="s">
        <v>208</v>
      </c>
      <c r="B90" s="7"/>
      <c r="C90" s="7"/>
      <c r="D90" s="7"/>
      <c r="E90" s="7"/>
      <c r="F90" s="7"/>
      <c r="G90" s="7"/>
      <c r="H90" s="8"/>
      <c r="I90" s="8"/>
      <c r="J90" s="8"/>
      <c r="K90" s="9"/>
      <c r="L90" s="10">
        <f>ROUND(SUM(L4:L89),0)</f>
        <v>32514</v>
      </c>
      <c r="P90" s="12"/>
    </row>
    <row r="91" spans="1:16" s="11" customFormat="1" ht="30" customHeight="1">
      <c r="A91" s="13" t="s">
        <v>209</v>
      </c>
      <c r="B91" s="13"/>
      <c r="C91" s="13"/>
      <c r="D91" s="13"/>
      <c r="E91" s="13"/>
      <c r="F91" s="13"/>
      <c r="G91" s="13"/>
      <c r="H91" s="14"/>
      <c r="I91" s="14"/>
      <c r="J91" s="14"/>
      <c r="K91" s="14"/>
      <c r="L91" s="14"/>
    </row>
    <row r="92" spans="1:16" s="11" customFormat="1" ht="30" customHeight="1">
      <c r="A92" s="13" t="s">
        <v>207</v>
      </c>
      <c r="B92" s="13"/>
      <c r="C92" s="13"/>
      <c r="D92" s="13"/>
      <c r="E92" s="13"/>
      <c r="F92" s="13"/>
      <c r="G92" s="13"/>
      <c r="H92" s="14"/>
      <c r="I92" s="14"/>
      <c r="J92" s="14"/>
      <c r="K92" s="14"/>
      <c r="L92" s="14"/>
    </row>
  </sheetData>
  <sortState ref="B2:G87">
    <sortCondition ref="B1"/>
  </sortState>
  <mergeCells count="7">
    <mergeCell ref="A90:K90"/>
    <mergeCell ref="A91:L91"/>
    <mergeCell ref="A92:L92"/>
    <mergeCell ref="A1:H1"/>
    <mergeCell ref="I1:L1"/>
    <mergeCell ref="A2:H2"/>
    <mergeCell ref="I2:L2"/>
  </mergeCells>
  <conditionalFormatting sqref="C90:C9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2025-07-07T11:11:15Z</dcterms:created>
  <dcterms:modified xsi:type="dcterms:W3CDTF">2025-07-08T11:48:15Z</dcterms:modified>
</cp:coreProperties>
</file>