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14" i="1"/>
  <c r="L111"/>
  <c r="L110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4"/>
</calcChain>
</file>

<file path=xl/sharedStrings.xml><?xml version="1.0" encoding="utf-8"?>
<sst xmlns="http://schemas.openxmlformats.org/spreadsheetml/2006/main" count="553" uniqueCount="258">
  <si>
    <t>01/11/2025</t>
  </si>
  <si>
    <t>8961</t>
  </si>
  <si>
    <t>03/11/2025</t>
  </si>
  <si>
    <t>9021</t>
  </si>
  <si>
    <t>8986</t>
  </si>
  <si>
    <t>9010</t>
  </si>
  <si>
    <t>9057</t>
  </si>
  <si>
    <t>04/11/2025</t>
  </si>
  <si>
    <t>9113</t>
  </si>
  <si>
    <t>9109</t>
  </si>
  <si>
    <t>9072</t>
  </si>
  <si>
    <t>9153</t>
  </si>
  <si>
    <t>9161</t>
  </si>
  <si>
    <t>9199</t>
  </si>
  <si>
    <t>05/11/2025</t>
  </si>
  <si>
    <t>9242</t>
  </si>
  <si>
    <t>9226</t>
  </si>
  <si>
    <t>06/11/2025</t>
  </si>
  <si>
    <t>4433</t>
  </si>
  <si>
    <t>4428</t>
  </si>
  <si>
    <t>4429</t>
  </si>
  <si>
    <t>10/11/2025</t>
  </si>
  <si>
    <t>9306</t>
  </si>
  <si>
    <t>1620</t>
  </si>
  <si>
    <t>1596</t>
  </si>
  <si>
    <t>1622</t>
  </si>
  <si>
    <t>1624</t>
  </si>
  <si>
    <t>11/11/2025</t>
  </si>
  <si>
    <t>1606</t>
  </si>
  <si>
    <t>1441</t>
  </si>
  <si>
    <t>4533</t>
  </si>
  <si>
    <t>9204</t>
  </si>
  <si>
    <t>4502</t>
  </si>
  <si>
    <t>4524</t>
  </si>
  <si>
    <t>2522</t>
  </si>
  <si>
    <t>9364</t>
  </si>
  <si>
    <t>3473</t>
  </si>
  <si>
    <t>4853</t>
  </si>
  <si>
    <t>9389</t>
  </si>
  <si>
    <t>4551</t>
  </si>
  <si>
    <t>4531</t>
  </si>
  <si>
    <t>4494</t>
  </si>
  <si>
    <t>9367</t>
  </si>
  <si>
    <t>12/11/2025</t>
  </si>
  <si>
    <t>3331</t>
  </si>
  <si>
    <t>5129</t>
  </si>
  <si>
    <t>8672</t>
  </si>
  <si>
    <t>14/11/2025</t>
  </si>
  <si>
    <t>9470</t>
  </si>
  <si>
    <t>4673</t>
  </si>
  <si>
    <t>4674</t>
  </si>
  <si>
    <t>5612</t>
  </si>
  <si>
    <t>5956</t>
  </si>
  <si>
    <t>9476</t>
  </si>
  <si>
    <t>3678</t>
  </si>
  <si>
    <t>2172</t>
  </si>
  <si>
    <t>2994</t>
  </si>
  <si>
    <t>4667</t>
  </si>
  <si>
    <t>15/11/2025</t>
  </si>
  <si>
    <t>9502</t>
  </si>
  <si>
    <t>9511</t>
  </si>
  <si>
    <t>17/11/2025</t>
  </si>
  <si>
    <t>9534</t>
  </si>
  <si>
    <t>18/11/2025</t>
  </si>
  <si>
    <t>9575</t>
  </si>
  <si>
    <t>4819</t>
  </si>
  <si>
    <t>19/11/2025</t>
  </si>
  <si>
    <t>9602</t>
  </si>
  <si>
    <t>9597</t>
  </si>
  <si>
    <t>20/11/2025</t>
  </si>
  <si>
    <t>2284</t>
  </si>
  <si>
    <t>5628</t>
  </si>
  <si>
    <t>9629</t>
  </si>
  <si>
    <t>2256</t>
  </si>
  <si>
    <t>2280</t>
  </si>
  <si>
    <t>2282</t>
  </si>
  <si>
    <t>3802</t>
  </si>
  <si>
    <t>5520</t>
  </si>
  <si>
    <t>4475</t>
  </si>
  <si>
    <t>5624</t>
  </si>
  <si>
    <t>2266</t>
  </si>
  <si>
    <t>22/11/2025</t>
  </si>
  <si>
    <t>6508</t>
  </si>
  <si>
    <t>6471</t>
  </si>
  <si>
    <t>9697</t>
  </si>
  <si>
    <t>2555</t>
  </si>
  <si>
    <t>6501</t>
  </si>
  <si>
    <t>6479</t>
  </si>
  <si>
    <t>3503</t>
  </si>
  <si>
    <t>24/11/2025</t>
  </si>
  <si>
    <t>4005</t>
  </si>
  <si>
    <t>9720</t>
  </si>
  <si>
    <t>9719</t>
  </si>
  <si>
    <t>9724</t>
  </si>
  <si>
    <t>6510</t>
  </si>
  <si>
    <t>6528</t>
  </si>
  <si>
    <t>26/11/2025</t>
  </si>
  <si>
    <t>9605</t>
  </si>
  <si>
    <t>2776</t>
  </si>
  <si>
    <t>3426</t>
  </si>
  <si>
    <t>3252</t>
  </si>
  <si>
    <t>6703</t>
  </si>
  <si>
    <t>3422</t>
  </si>
  <si>
    <t>3424</t>
  </si>
  <si>
    <t>2871</t>
  </si>
  <si>
    <t>9800</t>
  </si>
  <si>
    <t>3154</t>
  </si>
  <si>
    <t>27/11/2025</t>
  </si>
  <si>
    <t>1779</t>
  </si>
  <si>
    <t>2754</t>
  </si>
  <si>
    <t>2664</t>
  </si>
  <si>
    <t>1786</t>
  </si>
  <si>
    <t>1769</t>
  </si>
  <si>
    <t>1766</t>
  </si>
  <si>
    <t>3392</t>
  </si>
  <si>
    <t>1768</t>
  </si>
  <si>
    <t>9826</t>
  </si>
  <si>
    <t>9821</t>
  </si>
  <si>
    <t>28/11/2025</t>
  </si>
  <si>
    <t>5054</t>
  </si>
  <si>
    <t>9880</t>
  </si>
  <si>
    <t>29/11/2025</t>
  </si>
  <si>
    <t>9920</t>
  </si>
  <si>
    <t>9025</t>
  </si>
  <si>
    <t>9147</t>
  </si>
  <si>
    <t>9088</t>
  </si>
  <si>
    <t>9698</t>
  </si>
  <si>
    <t>SL</t>
  </si>
  <si>
    <t>DATE</t>
  </si>
  <si>
    <t>LR NO</t>
  </si>
  <si>
    <t>INV NO</t>
  </si>
  <si>
    <t>FROM</t>
  </si>
  <si>
    <t>TO</t>
  </si>
  <si>
    <t>CASE</t>
  </si>
  <si>
    <t>CH/03622</t>
  </si>
  <si>
    <t>CH/03634</t>
  </si>
  <si>
    <t>CH/03646</t>
  </si>
  <si>
    <t>CH/03647</t>
  </si>
  <si>
    <t>CH/03649</t>
  </si>
  <si>
    <t>CH/03666</t>
  </si>
  <si>
    <t>CH/03667</t>
  </si>
  <si>
    <t>CH/03668</t>
  </si>
  <si>
    <t>CH/03671</t>
  </si>
  <si>
    <t>CH/03673</t>
  </si>
  <si>
    <t>CH/03676</t>
  </si>
  <si>
    <t>CH/03688</t>
  </si>
  <si>
    <t>CH/03689</t>
  </si>
  <si>
    <t>CH/03692</t>
  </si>
  <si>
    <t>CH/03693</t>
  </si>
  <si>
    <t>CH/03694</t>
  </si>
  <si>
    <t>CH/03711</t>
  </si>
  <si>
    <t>CH/03734</t>
  </si>
  <si>
    <t>CH/03735</t>
  </si>
  <si>
    <t>CH/03736</t>
  </si>
  <si>
    <t>CH/03739</t>
  </si>
  <si>
    <t>CH/03741</t>
  </si>
  <si>
    <t>CH/03742</t>
  </si>
  <si>
    <t>CH/03747</t>
  </si>
  <si>
    <t>CH/03749</t>
  </si>
  <si>
    <t>CH/03750</t>
  </si>
  <si>
    <t>CH/03751</t>
  </si>
  <si>
    <t>CH/03752</t>
  </si>
  <si>
    <t>CH/03755</t>
  </si>
  <si>
    <t>CH/03756</t>
  </si>
  <si>
    <t>CH/03757</t>
  </si>
  <si>
    <t>CH/03758</t>
  </si>
  <si>
    <t>CH/03759</t>
  </si>
  <si>
    <t>CH/03760</t>
  </si>
  <si>
    <t>CH/03761</t>
  </si>
  <si>
    <t>CH/03762</t>
  </si>
  <si>
    <t>CH/03774</t>
  </si>
  <si>
    <t>CH/03775</t>
  </si>
  <si>
    <t>CH/03776</t>
  </si>
  <si>
    <t>CH/03813</t>
  </si>
  <si>
    <t>CH/03814</t>
  </si>
  <si>
    <t>CH/03815</t>
  </si>
  <si>
    <t>CH/03816</t>
  </si>
  <si>
    <t>CH/03817</t>
  </si>
  <si>
    <t>CH/03818</t>
  </si>
  <si>
    <t>CH/03819</t>
  </si>
  <si>
    <t>CH/03820</t>
  </si>
  <si>
    <t>CH/03821</t>
  </si>
  <si>
    <t>CH/03822</t>
  </si>
  <si>
    <t>CH/03842</t>
  </si>
  <si>
    <t>CH/03843</t>
  </si>
  <si>
    <t>CH/03853</t>
  </si>
  <si>
    <t>CH/03870</t>
  </si>
  <si>
    <t>CH/03873</t>
  </si>
  <si>
    <t>CH/03891</t>
  </si>
  <si>
    <t>CH/03892</t>
  </si>
  <si>
    <t>CH/03911</t>
  </si>
  <si>
    <t>CH/03912</t>
  </si>
  <si>
    <t>CH/03913</t>
  </si>
  <si>
    <t>CH/03914</t>
  </si>
  <si>
    <t>CH/03915</t>
  </si>
  <si>
    <t>CH/03916</t>
  </si>
  <si>
    <t>CH/03917</t>
  </si>
  <si>
    <t>CH/03919</t>
  </si>
  <si>
    <t>CH/03920</t>
  </si>
  <si>
    <t>CH/03921</t>
  </si>
  <si>
    <t>CH/03922</t>
  </si>
  <si>
    <t>CH/03945</t>
  </si>
  <si>
    <t>CH/03946</t>
  </si>
  <si>
    <t>CH/03947</t>
  </si>
  <si>
    <t>CH/03956</t>
  </si>
  <si>
    <t>CH/03957</t>
  </si>
  <si>
    <t>CH/03958</t>
  </si>
  <si>
    <t>CH/03959</t>
  </si>
  <si>
    <t>CH/03978</t>
  </si>
  <si>
    <t>CH/03980</t>
  </si>
  <si>
    <t>CH/03981</t>
  </si>
  <si>
    <t>CH/03982</t>
  </si>
  <si>
    <t>CH/03983</t>
  </si>
  <si>
    <t>CH/03984</t>
  </si>
  <si>
    <t>CH/04008</t>
  </si>
  <si>
    <t>CH/04009</t>
  </si>
  <si>
    <t>CH/04010</t>
  </si>
  <si>
    <t>CH/04011</t>
  </si>
  <si>
    <t>CH/04012</t>
  </si>
  <si>
    <t>CH/04013</t>
  </si>
  <si>
    <t>CH/04014</t>
  </si>
  <si>
    <t>CH/04015</t>
  </si>
  <si>
    <t>CH/04016</t>
  </si>
  <si>
    <t>CH/04022</t>
  </si>
  <si>
    <t>CH/04026</t>
  </si>
  <si>
    <t>CH/04027</t>
  </si>
  <si>
    <t>CH/04028</t>
  </si>
  <si>
    <t>CH/04029</t>
  </si>
  <si>
    <t>CH/04030</t>
  </si>
  <si>
    <t>CH/04031</t>
  </si>
  <si>
    <t>CH/04034</t>
  </si>
  <si>
    <t>CH/04035</t>
  </si>
  <si>
    <t>CH/04039</t>
  </si>
  <si>
    <t>CH/04041</t>
  </si>
  <si>
    <t>CH/04058</t>
  </si>
  <si>
    <t>CH/04062</t>
  </si>
  <si>
    <t>CH/04075</t>
  </si>
  <si>
    <t>DO/0133</t>
  </si>
  <si>
    <t>DO/0134</t>
  </si>
  <si>
    <t>DO/0135</t>
  </si>
  <si>
    <t>DO/0145</t>
  </si>
  <si>
    <t>BALASORE</t>
  </si>
  <si>
    <t>BARIPADA</t>
  </si>
  <si>
    <t>MALKANGIRI</t>
  </si>
  <si>
    <t>SORO</t>
  </si>
  <si>
    <t>ADASPUR</t>
  </si>
  <si>
    <t>CTC</t>
  </si>
  <si>
    <t>RATE</t>
  </si>
  <si>
    <t>HAM</t>
  </si>
  <si>
    <t>SUB.CH.</t>
  </si>
  <si>
    <t>LR. CH.</t>
  </si>
  <si>
    <t>AMOUNT</t>
  </si>
  <si>
    <t>INVOICE
ATC LOGISTICS,,8984191006
GST No:21CHVPB1842D2ZQ</t>
  </si>
  <si>
    <t xml:space="preserve">IPCA LABORATORIES LTD
Address:Muncipality Holding No 446/91 310/4216, Pira Bazar Bhanpur,Cuttack Sadar,9337383991
GST No:21AAACI1220M1Z5
</t>
  </si>
  <si>
    <t>Thanking you for your business.
ATC LOGISTICS</t>
  </si>
  <si>
    <t>Kindly, verify &amp; confirm within 7 days, else GST will be filed by 20th DEC., 2025. 
GST to be paid by Consignor under Reverse Charge Mechanism(RCM) as per GST.</t>
  </si>
  <si>
    <t>(RUPEES THIRTY NINE THOUSAND EIGHT HUNDRED THRITY ONE ONLY)</t>
  </si>
  <si>
    <t>Bill Date : 30/11/2025
Bill NO : 2871
Total Amount : 39831.00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</si>
</sst>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7</xdr:col>
      <xdr:colOff>142875</xdr:colOff>
      <xdr:row>0</xdr:row>
      <xdr:rowOff>866776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76200"/>
          <a:ext cx="3609975" cy="7905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5-26/ATC%20BILL%20OCT/IPCA%20LABORATORIES%20LTD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BARIPADA</v>
          </cell>
          <cell r="G4">
            <v>7</v>
          </cell>
          <cell r="H4">
            <v>21.4</v>
          </cell>
        </row>
        <row r="5">
          <cell r="F5" t="str">
            <v>SORO</v>
          </cell>
          <cell r="G5">
            <v>8</v>
          </cell>
          <cell r="H5">
            <v>65</v>
          </cell>
        </row>
        <row r="6">
          <cell r="F6" t="str">
            <v>MALKANGIRI</v>
          </cell>
          <cell r="G6">
            <v>4</v>
          </cell>
          <cell r="H6">
            <v>61</v>
          </cell>
        </row>
        <row r="7">
          <cell r="F7" t="str">
            <v>MALKANGIRI</v>
          </cell>
          <cell r="G7">
            <v>2</v>
          </cell>
          <cell r="H7">
            <v>61</v>
          </cell>
        </row>
        <row r="8">
          <cell r="F8" t="str">
            <v>BARIPADA</v>
          </cell>
          <cell r="G8">
            <v>36</v>
          </cell>
          <cell r="H8">
            <v>21.4</v>
          </cell>
        </row>
        <row r="9">
          <cell r="F9" t="str">
            <v>BARIPADA</v>
          </cell>
          <cell r="G9">
            <v>6</v>
          </cell>
          <cell r="H9">
            <v>21.4</v>
          </cell>
        </row>
        <row r="10">
          <cell r="F10" t="str">
            <v>MALKANGIRI</v>
          </cell>
          <cell r="G10">
            <v>5</v>
          </cell>
          <cell r="H10">
            <v>61</v>
          </cell>
        </row>
        <row r="11">
          <cell r="F11" t="str">
            <v>BALASORE</v>
          </cell>
          <cell r="G11">
            <v>1</v>
          </cell>
          <cell r="H11">
            <v>21.4</v>
          </cell>
        </row>
        <row r="12">
          <cell r="F12" t="str">
            <v>BALASORE</v>
          </cell>
          <cell r="G12">
            <v>1</v>
          </cell>
          <cell r="H12">
            <v>21.4</v>
          </cell>
        </row>
        <row r="13">
          <cell r="F13" t="str">
            <v>BARIPADA</v>
          </cell>
          <cell r="G13">
            <v>12</v>
          </cell>
          <cell r="H13">
            <v>21.4</v>
          </cell>
        </row>
        <row r="14">
          <cell r="F14" t="str">
            <v>BARIPADA</v>
          </cell>
          <cell r="G14">
            <v>5</v>
          </cell>
          <cell r="H14">
            <v>21.4</v>
          </cell>
        </row>
        <row r="15">
          <cell r="F15" t="str">
            <v>BARIPADA</v>
          </cell>
          <cell r="G15">
            <v>11</v>
          </cell>
          <cell r="H15">
            <v>21.4</v>
          </cell>
        </row>
        <row r="16">
          <cell r="F16" t="str">
            <v>MALKANGIRI</v>
          </cell>
          <cell r="G16">
            <v>43</v>
          </cell>
          <cell r="H16">
            <v>61</v>
          </cell>
        </row>
        <row r="17">
          <cell r="F17" t="str">
            <v>BALASORE</v>
          </cell>
          <cell r="G17">
            <v>11</v>
          </cell>
          <cell r="H17">
            <v>21.4</v>
          </cell>
        </row>
        <row r="18">
          <cell r="F18" t="str">
            <v>BALASORE</v>
          </cell>
          <cell r="G18">
            <v>11</v>
          </cell>
          <cell r="H18">
            <v>21.4</v>
          </cell>
        </row>
        <row r="19">
          <cell r="F19" t="str">
            <v>BARIPADA</v>
          </cell>
          <cell r="G19">
            <v>37</v>
          </cell>
          <cell r="H19">
            <v>21.4</v>
          </cell>
        </row>
        <row r="20">
          <cell r="F20" t="str">
            <v>SORO</v>
          </cell>
          <cell r="G20">
            <v>16</v>
          </cell>
          <cell r="H20">
            <v>65</v>
          </cell>
        </row>
        <row r="21">
          <cell r="F21" t="str">
            <v>MALKANGIRI</v>
          </cell>
          <cell r="G21">
            <v>17</v>
          </cell>
          <cell r="H21">
            <v>61</v>
          </cell>
        </row>
        <row r="22">
          <cell r="F22" t="str">
            <v>BALASORE</v>
          </cell>
          <cell r="G22">
            <v>28</v>
          </cell>
          <cell r="H22">
            <v>21.4</v>
          </cell>
        </row>
        <row r="23">
          <cell r="F23" t="str">
            <v>BALASORE</v>
          </cell>
          <cell r="G23">
            <v>30</v>
          </cell>
          <cell r="H23">
            <v>21.4</v>
          </cell>
        </row>
        <row r="24">
          <cell r="F24" t="str">
            <v>BARIPADA</v>
          </cell>
          <cell r="G24">
            <v>11</v>
          </cell>
          <cell r="H24">
            <v>21.4</v>
          </cell>
        </row>
        <row r="25">
          <cell r="F25" t="str">
            <v>BARIPADA</v>
          </cell>
          <cell r="G25">
            <v>11</v>
          </cell>
          <cell r="H25">
            <v>21.4</v>
          </cell>
        </row>
        <row r="26">
          <cell r="F26" t="str">
            <v>MALKANGIRI</v>
          </cell>
          <cell r="G26">
            <v>7</v>
          </cell>
          <cell r="H26">
            <v>61</v>
          </cell>
        </row>
        <row r="27">
          <cell r="F27" t="str">
            <v>BARIPADA</v>
          </cell>
          <cell r="G27">
            <v>8</v>
          </cell>
          <cell r="H27">
            <v>21.4</v>
          </cell>
        </row>
        <row r="28">
          <cell r="F28" t="str">
            <v>BALASORE</v>
          </cell>
          <cell r="G28">
            <v>1</v>
          </cell>
          <cell r="H28">
            <v>21.4</v>
          </cell>
        </row>
        <row r="29">
          <cell r="F29" t="str">
            <v>ADASPUR</v>
          </cell>
          <cell r="G29">
            <v>4</v>
          </cell>
          <cell r="H29">
            <v>21.4</v>
          </cell>
        </row>
        <row r="30">
          <cell r="F30" t="str">
            <v>BARIPADA</v>
          </cell>
          <cell r="G30">
            <v>14</v>
          </cell>
          <cell r="H30">
            <v>21.4</v>
          </cell>
        </row>
        <row r="31">
          <cell r="F31" t="str">
            <v>SORO</v>
          </cell>
          <cell r="G31">
            <v>23</v>
          </cell>
          <cell r="H31">
            <v>65</v>
          </cell>
        </row>
        <row r="32">
          <cell r="F32" t="str">
            <v>BARIPADA</v>
          </cell>
          <cell r="G32">
            <v>20</v>
          </cell>
          <cell r="H32">
            <v>21.4</v>
          </cell>
        </row>
        <row r="33">
          <cell r="F33" t="str">
            <v>BARIPADA</v>
          </cell>
          <cell r="G33">
            <v>20</v>
          </cell>
          <cell r="H33">
            <v>21.4</v>
          </cell>
        </row>
        <row r="34">
          <cell r="F34" t="str">
            <v>BALASORE</v>
          </cell>
          <cell r="G34">
            <v>23</v>
          </cell>
          <cell r="H34">
            <v>21.4</v>
          </cell>
        </row>
        <row r="35">
          <cell r="F35" t="str">
            <v>BALASORE</v>
          </cell>
          <cell r="G35">
            <v>22</v>
          </cell>
          <cell r="H35">
            <v>21.4</v>
          </cell>
        </row>
        <row r="36">
          <cell r="F36" t="str">
            <v>BALASORE</v>
          </cell>
          <cell r="G36">
            <v>14</v>
          </cell>
          <cell r="H36">
            <v>21.4</v>
          </cell>
        </row>
        <row r="37">
          <cell r="F37" t="str">
            <v>BALASORE</v>
          </cell>
          <cell r="G37">
            <v>11</v>
          </cell>
          <cell r="H37">
            <v>21.4</v>
          </cell>
        </row>
        <row r="38">
          <cell r="F38" t="str">
            <v>BARIPADA</v>
          </cell>
          <cell r="G38">
            <v>3</v>
          </cell>
          <cell r="H38">
            <v>21.4</v>
          </cell>
        </row>
        <row r="39">
          <cell r="F39" t="str">
            <v>BALASORE</v>
          </cell>
          <cell r="G39">
            <v>33</v>
          </cell>
          <cell r="H39">
            <v>21.4</v>
          </cell>
        </row>
        <row r="40">
          <cell r="F40" t="str">
            <v>BALASORE</v>
          </cell>
          <cell r="G40">
            <v>10</v>
          </cell>
          <cell r="H40">
            <v>21.4</v>
          </cell>
        </row>
        <row r="41">
          <cell r="F41" t="str">
            <v>BALASORE</v>
          </cell>
          <cell r="G41">
            <v>5</v>
          </cell>
          <cell r="H41">
            <v>21.4</v>
          </cell>
        </row>
        <row r="42">
          <cell r="F42" t="str">
            <v>MALKANGIRI</v>
          </cell>
          <cell r="G42">
            <v>36</v>
          </cell>
          <cell r="H42">
            <v>61</v>
          </cell>
        </row>
        <row r="43">
          <cell r="F43" t="str">
            <v>BARIPADA</v>
          </cell>
          <cell r="G43">
            <v>5</v>
          </cell>
          <cell r="H43">
            <v>21.4</v>
          </cell>
        </row>
        <row r="44">
          <cell r="F44" t="str">
            <v>BARIPADA</v>
          </cell>
          <cell r="G44">
            <v>38</v>
          </cell>
          <cell r="H44">
            <v>21.4</v>
          </cell>
        </row>
        <row r="45">
          <cell r="F45" t="str">
            <v>BARIPADA</v>
          </cell>
          <cell r="G45">
            <v>6</v>
          </cell>
          <cell r="H45">
            <v>21.4</v>
          </cell>
        </row>
        <row r="46">
          <cell r="F46" t="str">
            <v>BALASORE</v>
          </cell>
          <cell r="G46">
            <v>18</v>
          </cell>
          <cell r="H46">
            <v>21.4</v>
          </cell>
        </row>
        <row r="47">
          <cell r="F47" t="str">
            <v>BALASORE</v>
          </cell>
          <cell r="G47">
            <v>13</v>
          </cell>
          <cell r="H47">
            <v>21.4</v>
          </cell>
        </row>
        <row r="48">
          <cell r="F48" t="str">
            <v>BALASORE</v>
          </cell>
          <cell r="G48">
            <v>2</v>
          </cell>
          <cell r="H48">
            <v>21.4</v>
          </cell>
        </row>
        <row r="49">
          <cell r="F49" t="str">
            <v>BALASORE</v>
          </cell>
          <cell r="G49">
            <v>25</v>
          </cell>
          <cell r="H49">
            <v>21.4</v>
          </cell>
        </row>
        <row r="50">
          <cell r="F50" t="str">
            <v>BALASORE</v>
          </cell>
          <cell r="G50">
            <v>9</v>
          </cell>
          <cell r="H50">
            <v>21.4</v>
          </cell>
        </row>
        <row r="51">
          <cell r="F51" t="str">
            <v>BALASORE</v>
          </cell>
          <cell r="G51">
            <v>7</v>
          </cell>
          <cell r="H51">
            <v>21.4</v>
          </cell>
        </row>
        <row r="52">
          <cell r="F52" t="str">
            <v>BALASORE</v>
          </cell>
          <cell r="G52">
            <v>7</v>
          </cell>
          <cell r="H52">
            <v>21.4</v>
          </cell>
        </row>
        <row r="53">
          <cell r="F53" t="str">
            <v>BALASORE</v>
          </cell>
          <cell r="G53">
            <v>5</v>
          </cell>
          <cell r="H53">
            <v>21.4</v>
          </cell>
        </row>
        <row r="54">
          <cell r="F54" t="str">
            <v>BALASORE</v>
          </cell>
          <cell r="G54">
            <v>1</v>
          </cell>
          <cell r="H54">
            <v>21.4</v>
          </cell>
        </row>
        <row r="55">
          <cell r="F55" t="str">
            <v>BALASORE</v>
          </cell>
          <cell r="G55">
            <v>14</v>
          </cell>
          <cell r="H55">
            <v>21.4</v>
          </cell>
        </row>
        <row r="56">
          <cell r="F56" t="str">
            <v>BARIPADA</v>
          </cell>
          <cell r="G56">
            <v>1</v>
          </cell>
          <cell r="H56">
            <v>21.4</v>
          </cell>
        </row>
        <row r="57">
          <cell r="F57" t="str">
            <v>BARIPADA</v>
          </cell>
          <cell r="G57">
            <v>14</v>
          </cell>
          <cell r="H57">
            <v>21.4</v>
          </cell>
        </row>
        <row r="58">
          <cell r="F58" t="str">
            <v>BARIPADA</v>
          </cell>
          <cell r="G58">
            <v>19</v>
          </cell>
          <cell r="H58">
            <v>21.4</v>
          </cell>
        </row>
        <row r="59">
          <cell r="F59" t="str">
            <v>BARIPADA</v>
          </cell>
          <cell r="G59">
            <v>13</v>
          </cell>
          <cell r="H59">
            <v>21.4</v>
          </cell>
        </row>
        <row r="60">
          <cell r="F60" t="str">
            <v>MALKANGIRI</v>
          </cell>
          <cell r="G60">
            <v>11</v>
          </cell>
          <cell r="H60">
            <v>61</v>
          </cell>
        </row>
        <row r="61">
          <cell r="F61" t="str">
            <v>BALASORE</v>
          </cell>
          <cell r="G61">
            <v>10</v>
          </cell>
          <cell r="H61">
            <v>21.4</v>
          </cell>
        </row>
        <row r="62">
          <cell r="F62" t="str">
            <v>BALASORE</v>
          </cell>
          <cell r="G62">
            <v>12</v>
          </cell>
          <cell r="H62">
            <v>21.4</v>
          </cell>
        </row>
        <row r="63">
          <cell r="F63" t="str">
            <v>SORO</v>
          </cell>
          <cell r="G63">
            <v>5</v>
          </cell>
          <cell r="H63">
            <v>65</v>
          </cell>
        </row>
        <row r="64">
          <cell r="F64" t="str">
            <v>MALKANGIRI</v>
          </cell>
          <cell r="G64">
            <v>9</v>
          </cell>
          <cell r="H64">
            <v>61</v>
          </cell>
        </row>
        <row r="65">
          <cell r="F65" t="str">
            <v>BALASORE</v>
          </cell>
          <cell r="G65">
            <v>6</v>
          </cell>
          <cell r="H65">
            <v>21.4</v>
          </cell>
        </row>
        <row r="66">
          <cell r="F66" t="str">
            <v>SORO</v>
          </cell>
          <cell r="G66">
            <v>7</v>
          </cell>
          <cell r="H66">
            <v>65</v>
          </cell>
        </row>
        <row r="67">
          <cell r="F67" t="str">
            <v>BARIPADA</v>
          </cell>
          <cell r="G67">
            <v>4</v>
          </cell>
          <cell r="H67">
            <v>21.4</v>
          </cell>
        </row>
        <row r="68">
          <cell r="F68" t="str">
            <v>BARIPADA</v>
          </cell>
          <cell r="G68">
            <v>6</v>
          </cell>
          <cell r="H68">
            <v>21.4</v>
          </cell>
        </row>
        <row r="69">
          <cell r="F69" t="str">
            <v>BARIPADA</v>
          </cell>
          <cell r="G69">
            <v>3</v>
          </cell>
          <cell r="H69">
            <v>21.4</v>
          </cell>
        </row>
        <row r="70">
          <cell r="F70" t="str">
            <v>BARIPADA</v>
          </cell>
          <cell r="G70">
            <v>3</v>
          </cell>
          <cell r="H70">
            <v>21.4</v>
          </cell>
        </row>
        <row r="71">
          <cell r="F71" t="str">
            <v>BALASORE</v>
          </cell>
          <cell r="G71">
            <v>15</v>
          </cell>
          <cell r="H71">
            <v>21.4</v>
          </cell>
        </row>
        <row r="72">
          <cell r="F72" t="str">
            <v>BALASORE</v>
          </cell>
          <cell r="G72">
            <v>3</v>
          </cell>
          <cell r="H72">
            <v>21.4</v>
          </cell>
        </row>
        <row r="73">
          <cell r="F73" t="str">
            <v>BALASORE</v>
          </cell>
          <cell r="G73">
            <v>14</v>
          </cell>
          <cell r="H73">
            <v>21.4</v>
          </cell>
        </row>
        <row r="74">
          <cell r="F74" t="str">
            <v>BARIPADA</v>
          </cell>
          <cell r="G74">
            <v>12</v>
          </cell>
          <cell r="H74">
            <v>21.4</v>
          </cell>
        </row>
        <row r="75">
          <cell r="F75" t="str">
            <v>BARIPADA</v>
          </cell>
          <cell r="G75">
            <v>9</v>
          </cell>
          <cell r="H75">
            <v>21.4</v>
          </cell>
        </row>
        <row r="76">
          <cell r="F76" t="str">
            <v>BALASORE</v>
          </cell>
          <cell r="G76">
            <v>3</v>
          </cell>
          <cell r="H76">
            <v>21.4</v>
          </cell>
        </row>
        <row r="77">
          <cell r="F77" t="str">
            <v>BALASORE</v>
          </cell>
          <cell r="G77">
            <v>1</v>
          </cell>
          <cell r="H77">
            <v>21.4</v>
          </cell>
        </row>
        <row r="78">
          <cell r="F78" t="str">
            <v>MALKANGIRI</v>
          </cell>
          <cell r="G78">
            <v>11</v>
          </cell>
          <cell r="H78">
            <v>61</v>
          </cell>
        </row>
        <row r="79">
          <cell r="F79" t="str">
            <v>BALASORE</v>
          </cell>
          <cell r="G79">
            <v>12</v>
          </cell>
          <cell r="H79">
            <v>21.4</v>
          </cell>
        </row>
        <row r="80">
          <cell r="F80" t="str">
            <v>BALASORE</v>
          </cell>
          <cell r="G80">
            <v>1</v>
          </cell>
          <cell r="H80">
            <v>21.4</v>
          </cell>
        </row>
        <row r="81">
          <cell r="F81" t="str">
            <v>BALASORE</v>
          </cell>
          <cell r="G81">
            <v>11</v>
          </cell>
          <cell r="H81">
            <v>21.4</v>
          </cell>
        </row>
        <row r="82">
          <cell r="F82" t="str">
            <v>BALASORE</v>
          </cell>
          <cell r="G82">
            <v>7</v>
          </cell>
          <cell r="H82">
            <v>21.4</v>
          </cell>
        </row>
        <row r="83">
          <cell r="F83" t="str">
            <v>BARIPADA</v>
          </cell>
          <cell r="G83">
            <v>14</v>
          </cell>
          <cell r="H83">
            <v>21.4</v>
          </cell>
        </row>
        <row r="84">
          <cell r="F84" t="str">
            <v>BALASORE</v>
          </cell>
          <cell r="G84">
            <v>7</v>
          </cell>
          <cell r="H84">
            <v>21.4</v>
          </cell>
        </row>
        <row r="85">
          <cell r="F85" t="str">
            <v>BARIPADA</v>
          </cell>
          <cell r="G85">
            <v>14</v>
          </cell>
          <cell r="H85">
            <v>21.4</v>
          </cell>
        </row>
        <row r="86">
          <cell r="F86" t="str">
            <v>BARIPADA</v>
          </cell>
          <cell r="G86">
            <v>5</v>
          </cell>
          <cell r="H86">
            <v>21.4</v>
          </cell>
        </row>
        <row r="87">
          <cell r="F87" t="str">
            <v>BALASORE</v>
          </cell>
          <cell r="G87">
            <v>3</v>
          </cell>
          <cell r="H87">
            <v>21.4</v>
          </cell>
        </row>
        <row r="88">
          <cell r="F88" t="str">
            <v>BARIPADA</v>
          </cell>
          <cell r="G88">
            <v>8</v>
          </cell>
          <cell r="H88">
            <v>21.4</v>
          </cell>
        </row>
        <row r="89">
          <cell r="F89" t="str">
            <v>BARIPADA</v>
          </cell>
          <cell r="G89">
            <v>2</v>
          </cell>
          <cell r="H89">
            <v>21.4</v>
          </cell>
        </row>
        <row r="90">
          <cell r="F90" t="str">
            <v>BARIPADA</v>
          </cell>
          <cell r="G90">
            <v>4</v>
          </cell>
          <cell r="H90">
            <v>21.4</v>
          </cell>
        </row>
        <row r="91">
          <cell r="F91" t="str">
            <v>ADASPUR</v>
          </cell>
          <cell r="G91">
            <v>4</v>
          </cell>
          <cell r="H91">
            <v>21.4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4"/>
  <sheetViews>
    <sheetView tabSelected="1" workbookViewId="0">
      <selection activeCell="O5" sqref="O5"/>
    </sheetView>
  </sheetViews>
  <sheetFormatPr defaultRowHeight="15"/>
  <cols>
    <col min="1" max="1" width="4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28515625" bestFit="1" customWidth="1"/>
    <col min="7" max="7" width="6.140625" customWidth="1"/>
    <col min="8" max="8" width="6" customWidth="1"/>
    <col min="9" max="9" width="5.5703125" bestFit="1" customWidth="1"/>
    <col min="10" max="10" width="8.140625" bestFit="1" customWidth="1"/>
    <col min="11" max="11" width="7" bestFit="1" customWidth="1"/>
    <col min="12" max="12" width="9.42578125" bestFit="1" customWidth="1"/>
  </cols>
  <sheetData>
    <row r="1" spans="1:12" s="5" customFormat="1" ht="78.75" customHeight="1">
      <c r="A1" s="13"/>
      <c r="B1" s="14"/>
      <c r="C1" s="14"/>
      <c r="D1" s="14"/>
      <c r="E1" s="14"/>
      <c r="F1" s="14"/>
      <c r="G1" s="14"/>
      <c r="H1" s="15"/>
      <c r="I1" s="16" t="s">
        <v>252</v>
      </c>
      <c r="J1" s="16"/>
      <c r="K1" s="16"/>
      <c r="L1" s="16"/>
    </row>
    <row r="2" spans="1:12" s="5" customFormat="1" ht="69.75" customHeight="1">
      <c r="A2" s="13" t="s">
        <v>253</v>
      </c>
      <c r="B2" s="14"/>
      <c r="C2" s="14"/>
      <c r="D2" s="14"/>
      <c r="E2" s="14"/>
      <c r="F2" s="14"/>
      <c r="G2" s="14"/>
      <c r="H2" s="15"/>
      <c r="I2" s="16" t="s">
        <v>257</v>
      </c>
      <c r="J2" s="16"/>
      <c r="K2" s="16"/>
      <c r="L2" s="16"/>
    </row>
    <row r="3" spans="1:12" s="1" customFormat="1">
      <c r="A3" s="3" t="s">
        <v>127</v>
      </c>
      <c r="B3" s="3" t="s">
        <v>128</v>
      </c>
      <c r="C3" s="3" t="s">
        <v>129</v>
      </c>
      <c r="D3" s="3" t="s">
        <v>130</v>
      </c>
      <c r="E3" s="3" t="s">
        <v>131</v>
      </c>
      <c r="F3" s="3" t="s">
        <v>132</v>
      </c>
      <c r="G3" s="3" t="s">
        <v>133</v>
      </c>
      <c r="H3" s="4" t="s">
        <v>247</v>
      </c>
      <c r="I3" s="4" t="s">
        <v>248</v>
      </c>
      <c r="J3" s="4" t="s">
        <v>249</v>
      </c>
      <c r="K3" s="4" t="s">
        <v>250</v>
      </c>
      <c r="L3" s="4" t="s">
        <v>251</v>
      </c>
    </row>
    <row r="4" spans="1:12">
      <c r="A4" s="2">
        <v>1</v>
      </c>
      <c r="B4" s="2" t="s">
        <v>0</v>
      </c>
      <c r="C4" s="2" t="s">
        <v>134</v>
      </c>
      <c r="D4" s="2" t="s">
        <v>1</v>
      </c>
      <c r="E4" s="2" t="s">
        <v>246</v>
      </c>
      <c r="F4" s="2" t="s">
        <v>241</v>
      </c>
      <c r="G4" s="2">
        <v>17</v>
      </c>
      <c r="H4" s="10">
        <f>VLOOKUP(F4,[1]Consignment!$F$4:$H$91,3,FALSE)</f>
        <v>21.4</v>
      </c>
      <c r="I4" s="10">
        <v>17</v>
      </c>
      <c r="J4" s="10">
        <f>G4*H4*20/100</f>
        <v>72.759999999999991</v>
      </c>
      <c r="K4" s="10">
        <v>25</v>
      </c>
      <c r="L4" s="10">
        <f>G4*H4+I4+J4+K4</f>
        <v>478.55999999999995</v>
      </c>
    </row>
    <row r="5" spans="1:12">
      <c r="A5" s="2">
        <v>2</v>
      </c>
      <c r="B5" s="2" t="s">
        <v>2</v>
      </c>
      <c r="C5" s="2" t="s">
        <v>135</v>
      </c>
      <c r="D5" s="2" t="s">
        <v>3</v>
      </c>
      <c r="E5" s="2" t="s">
        <v>246</v>
      </c>
      <c r="F5" s="2" t="s">
        <v>242</v>
      </c>
      <c r="G5" s="2">
        <v>2</v>
      </c>
      <c r="H5" s="10">
        <f>VLOOKUP(F5,[1]Consignment!$F$4:$H$91,3,FALSE)</f>
        <v>21.4</v>
      </c>
      <c r="I5" s="10">
        <v>2</v>
      </c>
      <c r="J5" s="10">
        <f t="shared" ref="J5:J68" si="0">G5*H5*20/100</f>
        <v>8.56</v>
      </c>
      <c r="K5" s="10">
        <v>25</v>
      </c>
      <c r="L5" s="10">
        <f t="shared" ref="L5:L68" si="1">G5*H5+I5+J5+K5</f>
        <v>78.36</v>
      </c>
    </row>
    <row r="6" spans="1:12">
      <c r="A6" s="2">
        <v>3</v>
      </c>
      <c r="B6" s="2" t="s">
        <v>2</v>
      </c>
      <c r="C6" s="2" t="s">
        <v>136</v>
      </c>
      <c r="D6" s="2" t="s">
        <v>4</v>
      </c>
      <c r="E6" s="2" t="s">
        <v>246</v>
      </c>
      <c r="F6" s="2" t="s">
        <v>241</v>
      </c>
      <c r="G6" s="2">
        <v>10</v>
      </c>
      <c r="H6" s="10">
        <f>VLOOKUP(F6,[1]Consignment!$F$4:$H$91,3,FALSE)</f>
        <v>21.4</v>
      </c>
      <c r="I6" s="10">
        <v>10</v>
      </c>
      <c r="J6" s="10">
        <f t="shared" si="0"/>
        <v>42.8</v>
      </c>
      <c r="K6" s="10">
        <v>25</v>
      </c>
      <c r="L6" s="10">
        <f t="shared" si="1"/>
        <v>291.8</v>
      </c>
    </row>
    <row r="7" spans="1:12">
      <c r="A7" s="2">
        <v>4</v>
      </c>
      <c r="B7" s="2" t="s">
        <v>2</v>
      </c>
      <c r="C7" s="2" t="s">
        <v>137</v>
      </c>
      <c r="D7" s="2" t="s">
        <v>5</v>
      </c>
      <c r="E7" s="2" t="s">
        <v>246</v>
      </c>
      <c r="F7" s="2" t="s">
        <v>242</v>
      </c>
      <c r="G7" s="2">
        <v>5</v>
      </c>
      <c r="H7" s="10">
        <f>VLOOKUP(F7,[1]Consignment!$F$4:$H$91,3,FALSE)</f>
        <v>21.4</v>
      </c>
      <c r="I7" s="10">
        <v>5</v>
      </c>
      <c r="J7" s="10">
        <f t="shared" si="0"/>
        <v>21.4</v>
      </c>
      <c r="K7" s="10">
        <v>25</v>
      </c>
      <c r="L7" s="10">
        <f t="shared" si="1"/>
        <v>158.4</v>
      </c>
    </row>
    <row r="8" spans="1:12">
      <c r="A8" s="2">
        <v>5</v>
      </c>
      <c r="B8" s="2" t="s">
        <v>2</v>
      </c>
      <c r="C8" s="2" t="s">
        <v>138</v>
      </c>
      <c r="D8" s="2" t="s">
        <v>6</v>
      </c>
      <c r="E8" s="2" t="s">
        <v>246</v>
      </c>
      <c r="F8" s="2" t="s">
        <v>243</v>
      </c>
      <c r="G8" s="2">
        <v>31</v>
      </c>
      <c r="H8" s="10">
        <f>VLOOKUP(F8,[1]Consignment!$F$4:$H$91,3,FALSE)</f>
        <v>61</v>
      </c>
      <c r="I8" s="10">
        <v>31</v>
      </c>
      <c r="J8" s="10">
        <f t="shared" si="0"/>
        <v>378.2</v>
      </c>
      <c r="K8" s="10">
        <v>25</v>
      </c>
      <c r="L8" s="10">
        <f t="shared" si="1"/>
        <v>2325.1999999999998</v>
      </c>
    </row>
    <row r="9" spans="1:12">
      <c r="A9" s="2">
        <v>6</v>
      </c>
      <c r="B9" s="2" t="s">
        <v>2</v>
      </c>
      <c r="C9" s="2" t="s">
        <v>237</v>
      </c>
      <c r="D9" s="2" t="s">
        <v>123</v>
      </c>
      <c r="E9" s="2" t="s">
        <v>246</v>
      </c>
      <c r="F9" s="2" t="s">
        <v>245</v>
      </c>
      <c r="G9" s="2">
        <v>8</v>
      </c>
      <c r="H9" s="10">
        <f>VLOOKUP(F9,[1]Consignment!$F$4:$H$91,3,FALSE)</f>
        <v>21.4</v>
      </c>
      <c r="I9" s="10">
        <v>8</v>
      </c>
      <c r="J9" s="10">
        <f t="shared" si="0"/>
        <v>34.24</v>
      </c>
      <c r="K9" s="10">
        <v>25</v>
      </c>
      <c r="L9" s="10">
        <f t="shared" si="1"/>
        <v>238.44</v>
      </c>
    </row>
    <row r="10" spans="1:12">
      <c r="A10" s="2">
        <v>7</v>
      </c>
      <c r="B10" s="2" t="s">
        <v>7</v>
      </c>
      <c r="C10" s="2" t="s">
        <v>139</v>
      </c>
      <c r="D10" s="2" t="s">
        <v>8</v>
      </c>
      <c r="E10" s="2" t="s">
        <v>246</v>
      </c>
      <c r="F10" s="2" t="s">
        <v>241</v>
      </c>
      <c r="G10" s="2">
        <v>3</v>
      </c>
      <c r="H10" s="10">
        <f>VLOOKUP(F10,[1]Consignment!$F$4:$H$91,3,FALSE)</f>
        <v>21.4</v>
      </c>
      <c r="I10" s="10">
        <v>3</v>
      </c>
      <c r="J10" s="10">
        <f t="shared" si="0"/>
        <v>12.839999999999998</v>
      </c>
      <c r="K10" s="10">
        <v>25</v>
      </c>
      <c r="L10" s="10">
        <f t="shared" si="1"/>
        <v>105.03999999999999</v>
      </c>
    </row>
    <row r="11" spans="1:12">
      <c r="A11" s="2">
        <v>8</v>
      </c>
      <c r="B11" s="2" t="s">
        <v>7</v>
      </c>
      <c r="C11" s="2" t="s">
        <v>140</v>
      </c>
      <c r="D11" s="2" t="s">
        <v>9</v>
      </c>
      <c r="E11" s="2" t="s">
        <v>246</v>
      </c>
      <c r="F11" s="2" t="s">
        <v>241</v>
      </c>
      <c r="G11" s="2">
        <v>9</v>
      </c>
      <c r="H11" s="10">
        <f>VLOOKUP(F11,[1]Consignment!$F$4:$H$91,3,FALSE)</f>
        <v>21.4</v>
      </c>
      <c r="I11" s="10">
        <v>9</v>
      </c>
      <c r="J11" s="10">
        <f t="shared" si="0"/>
        <v>38.520000000000003</v>
      </c>
      <c r="K11" s="10">
        <v>25</v>
      </c>
      <c r="L11" s="10">
        <f t="shared" si="1"/>
        <v>265.12</v>
      </c>
    </row>
    <row r="12" spans="1:12">
      <c r="A12" s="2">
        <v>9</v>
      </c>
      <c r="B12" s="2" t="s">
        <v>7</v>
      </c>
      <c r="C12" s="2" t="s">
        <v>141</v>
      </c>
      <c r="D12" s="2" t="s">
        <v>10</v>
      </c>
      <c r="E12" s="2" t="s">
        <v>246</v>
      </c>
      <c r="F12" s="2" t="s">
        <v>242</v>
      </c>
      <c r="G12" s="2">
        <v>8</v>
      </c>
      <c r="H12" s="10">
        <f>VLOOKUP(F12,[1]Consignment!$F$4:$H$91,3,FALSE)</f>
        <v>21.4</v>
      </c>
      <c r="I12" s="10">
        <v>8</v>
      </c>
      <c r="J12" s="10">
        <f t="shared" si="0"/>
        <v>34.24</v>
      </c>
      <c r="K12" s="10">
        <v>25</v>
      </c>
      <c r="L12" s="10">
        <f t="shared" si="1"/>
        <v>238.44</v>
      </c>
    </row>
    <row r="13" spans="1:12">
      <c r="A13" s="2">
        <v>10</v>
      </c>
      <c r="B13" s="2" t="s">
        <v>7</v>
      </c>
      <c r="C13" s="2" t="s">
        <v>142</v>
      </c>
      <c r="D13" s="2" t="s">
        <v>11</v>
      </c>
      <c r="E13" s="2" t="s">
        <v>246</v>
      </c>
      <c r="F13" s="2" t="s">
        <v>244</v>
      </c>
      <c r="G13" s="2">
        <v>12</v>
      </c>
      <c r="H13" s="10">
        <f>VLOOKUP(F13,[1]Consignment!$F$4:$H$91,3,FALSE)</f>
        <v>65</v>
      </c>
      <c r="I13" s="10">
        <v>12</v>
      </c>
      <c r="J13" s="10">
        <f t="shared" si="0"/>
        <v>156</v>
      </c>
      <c r="K13" s="10">
        <v>25</v>
      </c>
      <c r="L13" s="10">
        <f t="shared" si="1"/>
        <v>973</v>
      </c>
    </row>
    <row r="14" spans="1:12">
      <c r="A14" s="2">
        <v>11</v>
      </c>
      <c r="B14" s="2" t="s">
        <v>7</v>
      </c>
      <c r="C14" s="2" t="s">
        <v>143</v>
      </c>
      <c r="D14" s="2" t="s">
        <v>12</v>
      </c>
      <c r="E14" s="2" t="s">
        <v>246</v>
      </c>
      <c r="F14" s="2" t="s">
        <v>242</v>
      </c>
      <c r="G14" s="2">
        <v>2</v>
      </c>
      <c r="H14" s="10">
        <f>VLOOKUP(F14,[1]Consignment!$F$4:$H$91,3,FALSE)</f>
        <v>21.4</v>
      </c>
      <c r="I14" s="10">
        <v>2</v>
      </c>
      <c r="J14" s="10">
        <f t="shared" si="0"/>
        <v>8.56</v>
      </c>
      <c r="K14" s="10">
        <v>25</v>
      </c>
      <c r="L14" s="10">
        <f t="shared" si="1"/>
        <v>78.36</v>
      </c>
    </row>
    <row r="15" spans="1:12">
      <c r="A15" s="2">
        <v>12</v>
      </c>
      <c r="B15" s="2" t="s">
        <v>7</v>
      </c>
      <c r="C15" s="2" t="s">
        <v>144</v>
      </c>
      <c r="D15" s="2" t="s">
        <v>13</v>
      </c>
      <c r="E15" s="2" t="s">
        <v>246</v>
      </c>
      <c r="F15" s="2" t="s">
        <v>242</v>
      </c>
      <c r="G15" s="2">
        <v>5</v>
      </c>
      <c r="H15" s="10">
        <f>VLOOKUP(F15,[1]Consignment!$F$4:$H$91,3,FALSE)</f>
        <v>21.4</v>
      </c>
      <c r="I15" s="10">
        <v>5</v>
      </c>
      <c r="J15" s="10">
        <f t="shared" si="0"/>
        <v>21.4</v>
      </c>
      <c r="K15" s="10">
        <v>25</v>
      </c>
      <c r="L15" s="10">
        <f t="shared" si="1"/>
        <v>158.4</v>
      </c>
    </row>
    <row r="16" spans="1:12">
      <c r="A16" s="2">
        <v>13</v>
      </c>
      <c r="B16" s="2" t="s">
        <v>14</v>
      </c>
      <c r="C16" s="2" t="s">
        <v>145</v>
      </c>
      <c r="D16" s="2" t="s">
        <v>15</v>
      </c>
      <c r="E16" s="2" t="s">
        <v>246</v>
      </c>
      <c r="F16" s="2" t="s">
        <v>243</v>
      </c>
      <c r="G16" s="2">
        <v>23</v>
      </c>
      <c r="H16" s="10">
        <f>VLOOKUP(F16,[1]Consignment!$F$4:$H$91,3,FALSE)</f>
        <v>61</v>
      </c>
      <c r="I16" s="10">
        <v>23</v>
      </c>
      <c r="J16" s="10">
        <f t="shared" si="0"/>
        <v>280.60000000000002</v>
      </c>
      <c r="K16" s="10">
        <v>25</v>
      </c>
      <c r="L16" s="10">
        <f t="shared" si="1"/>
        <v>1731.6</v>
      </c>
    </row>
    <row r="17" spans="1:12">
      <c r="A17" s="2">
        <v>14</v>
      </c>
      <c r="B17" s="2" t="s">
        <v>14</v>
      </c>
      <c r="C17" s="2" t="s">
        <v>146</v>
      </c>
      <c r="D17" s="2" t="s">
        <v>16</v>
      </c>
      <c r="E17" s="2" t="s">
        <v>246</v>
      </c>
      <c r="F17" s="2" t="s">
        <v>244</v>
      </c>
      <c r="G17" s="2">
        <v>5</v>
      </c>
      <c r="H17" s="10">
        <f>VLOOKUP(F17,[1]Consignment!$F$4:$H$91,3,FALSE)</f>
        <v>65</v>
      </c>
      <c r="I17" s="10">
        <v>5</v>
      </c>
      <c r="J17" s="10">
        <f t="shared" si="0"/>
        <v>65</v>
      </c>
      <c r="K17" s="10">
        <v>25</v>
      </c>
      <c r="L17" s="10">
        <f t="shared" si="1"/>
        <v>420</v>
      </c>
    </row>
    <row r="18" spans="1:12">
      <c r="A18" s="2">
        <v>15</v>
      </c>
      <c r="B18" s="2" t="s">
        <v>14</v>
      </c>
      <c r="C18" s="2" t="s">
        <v>238</v>
      </c>
      <c r="D18" s="2" t="s">
        <v>124</v>
      </c>
      <c r="E18" s="2" t="s">
        <v>246</v>
      </c>
      <c r="F18" s="2" t="s">
        <v>245</v>
      </c>
      <c r="G18" s="2">
        <v>2</v>
      </c>
      <c r="H18" s="10">
        <f>VLOOKUP(F18,[1]Consignment!$F$4:$H$91,3,FALSE)</f>
        <v>21.4</v>
      </c>
      <c r="I18" s="10">
        <v>2</v>
      </c>
      <c r="J18" s="10">
        <f t="shared" si="0"/>
        <v>8.56</v>
      </c>
      <c r="K18" s="10">
        <v>25</v>
      </c>
      <c r="L18" s="10">
        <f t="shared" si="1"/>
        <v>78.36</v>
      </c>
    </row>
    <row r="19" spans="1:12">
      <c r="A19" s="2">
        <v>16</v>
      </c>
      <c r="B19" s="2" t="s">
        <v>14</v>
      </c>
      <c r="C19" s="2" t="s">
        <v>239</v>
      </c>
      <c r="D19" s="2" t="s">
        <v>125</v>
      </c>
      <c r="E19" s="2" t="s">
        <v>246</v>
      </c>
      <c r="F19" s="2" t="s">
        <v>245</v>
      </c>
      <c r="G19" s="2">
        <v>4</v>
      </c>
      <c r="H19" s="10">
        <f>VLOOKUP(F19,[1]Consignment!$F$4:$H$91,3,FALSE)</f>
        <v>21.4</v>
      </c>
      <c r="I19" s="10">
        <v>4</v>
      </c>
      <c r="J19" s="10">
        <f t="shared" si="0"/>
        <v>17.12</v>
      </c>
      <c r="K19" s="10">
        <v>25</v>
      </c>
      <c r="L19" s="10">
        <f t="shared" si="1"/>
        <v>131.72</v>
      </c>
    </row>
    <row r="20" spans="1:12">
      <c r="A20" s="2">
        <v>17</v>
      </c>
      <c r="B20" s="2" t="s">
        <v>17</v>
      </c>
      <c r="C20" s="2" t="s">
        <v>147</v>
      </c>
      <c r="D20" s="2" t="s">
        <v>18</v>
      </c>
      <c r="E20" s="2" t="s">
        <v>246</v>
      </c>
      <c r="F20" s="2" t="s">
        <v>241</v>
      </c>
      <c r="G20" s="2">
        <v>3</v>
      </c>
      <c r="H20" s="10">
        <f>VLOOKUP(F20,[1]Consignment!$F$4:$H$91,3,FALSE)</f>
        <v>21.4</v>
      </c>
      <c r="I20" s="10">
        <v>3</v>
      </c>
      <c r="J20" s="10">
        <f t="shared" si="0"/>
        <v>12.839999999999998</v>
      </c>
      <c r="K20" s="10">
        <v>25</v>
      </c>
      <c r="L20" s="10">
        <f t="shared" si="1"/>
        <v>105.03999999999999</v>
      </c>
    </row>
    <row r="21" spans="1:12">
      <c r="A21" s="2">
        <v>18</v>
      </c>
      <c r="B21" s="2" t="s">
        <v>17</v>
      </c>
      <c r="C21" s="2" t="s">
        <v>148</v>
      </c>
      <c r="D21" s="2" t="s">
        <v>19</v>
      </c>
      <c r="E21" s="2" t="s">
        <v>246</v>
      </c>
      <c r="F21" s="2" t="s">
        <v>241</v>
      </c>
      <c r="G21" s="2">
        <v>3</v>
      </c>
      <c r="H21" s="10">
        <f>VLOOKUP(F21,[1]Consignment!$F$4:$H$91,3,FALSE)</f>
        <v>21.4</v>
      </c>
      <c r="I21" s="10">
        <v>3</v>
      </c>
      <c r="J21" s="10">
        <f t="shared" si="0"/>
        <v>12.839999999999998</v>
      </c>
      <c r="K21" s="10">
        <v>25</v>
      </c>
      <c r="L21" s="10">
        <f t="shared" si="1"/>
        <v>105.03999999999999</v>
      </c>
    </row>
    <row r="22" spans="1:12">
      <c r="A22" s="2">
        <v>19</v>
      </c>
      <c r="B22" s="2" t="s">
        <v>17</v>
      </c>
      <c r="C22" s="2" t="s">
        <v>149</v>
      </c>
      <c r="D22" s="2" t="s">
        <v>20</v>
      </c>
      <c r="E22" s="2" t="s">
        <v>246</v>
      </c>
      <c r="F22" s="2" t="s">
        <v>241</v>
      </c>
      <c r="G22" s="2">
        <v>2</v>
      </c>
      <c r="H22" s="10">
        <f>VLOOKUP(F22,[1]Consignment!$F$4:$H$91,3,FALSE)</f>
        <v>21.4</v>
      </c>
      <c r="I22" s="10">
        <v>2</v>
      </c>
      <c r="J22" s="10">
        <f t="shared" si="0"/>
        <v>8.56</v>
      </c>
      <c r="K22" s="10">
        <v>25</v>
      </c>
      <c r="L22" s="10">
        <f t="shared" si="1"/>
        <v>78.36</v>
      </c>
    </row>
    <row r="23" spans="1:12">
      <c r="A23" s="2">
        <v>20</v>
      </c>
      <c r="B23" s="2" t="s">
        <v>21</v>
      </c>
      <c r="C23" s="2" t="s">
        <v>150</v>
      </c>
      <c r="D23" s="2" t="s">
        <v>22</v>
      </c>
      <c r="E23" s="2" t="s">
        <v>246</v>
      </c>
      <c r="F23" s="2" t="s">
        <v>242</v>
      </c>
      <c r="G23" s="2">
        <v>6</v>
      </c>
      <c r="H23" s="10">
        <f>VLOOKUP(F23,[1]Consignment!$F$4:$H$91,3,FALSE)</f>
        <v>21.4</v>
      </c>
      <c r="I23" s="10">
        <v>6</v>
      </c>
      <c r="J23" s="10">
        <f t="shared" si="0"/>
        <v>25.679999999999996</v>
      </c>
      <c r="K23" s="10">
        <v>25</v>
      </c>
      <c r="L23" s="10">
        <f t="shared" si="1"/>
        <v>185.07999999999998</v>
      </c>
    </row>
    <row r="24" spans="1:12">
      <c r="A24" s="2">
        <v>21</v>
      </c>
      <c r="B24" s="2" t="s">
        <v>21</v>
      </c>
      <c r="C24" s="2" t="s">
        <v>151</v>
      </c>
      <c r="D24" s="2" t="s">
        <v>23</v>
      </c>
      <c r="E24" s="2" t="s">
        <v>246</v>
      </c>
      <c r="F24" s="2" t="s">
        <v>241</v>
      </c>
      <c r="G24" s="2">
        <v>13</v>
      </c>
      <c r="H24" s="10">
        <f>VLOOKUP(F24,[1]Consignment!$F$4:$H$91,3,FALSE)</f>
        <v>21.4</v>
      </c>
      <c r="I24" s="10">
        <v>13</v>
      </c>
      <c r="J24" s="10">
        <f t="shared" si="0"/>
        <v>55.64</v>
      </c>
      <c r="K24" s="10">
        <v>25</v>
      </c>
      <c r="L24" s="10">
        <f t="shared" si="1"/>
        <v>371.84</v>
      </c>
    </row>
    <row r="25" spans="1:12">
      <c r="A25" s="2">
        <v>22</v>
      </c>
      <c r="B25" s="2" t="s">
        <v>21</v>
      </c>
      <c r="C25" s="2" t="s">
        <v>152</v>
      </c>
      <c r="D25" s="2" t="s">
        <v>24</v>
      </c>
      <c r="E25" s="2" t="s">
        <v>246</v>
      </c>
      <c r="F25" s="2" t="s">
        <v>241</v>
      </c>
      <c r="G25" s="2">
        <v>7</v>
      </c>
      <c r="H25" s="10">
        <f>VLOOKUP(F25,[1]Consignment!$F$4:$H$91,3,FALSE)</f>
        <v>21.4</v>
      </c>
      <c r="I25" s="10">
        <v>7</v>
      </c>
      <c r="J25" s="10">
        <f t="shared" si="0"/>
        <v>29.959999999999994</v>
      </c>
      <c r="K25" s="10">
        <v>25</v>
      </c>
      <c r="L25" s="10">
        <f t="shared" si="1"/>
        <v>211.76</v>
      </c>
    </row>
    <row r="26" spans="1:12">
      <c r="A26" s="2">
        <v>23</v>
      </c>
      <c r="B26" s="2" t="s">
        <v>21</v>
      </c>
      <c r="C26" s="2" t="s">
        <v>153</v>
      </c>
      <c r="D26" s="2" t="s">
        <v>25</v>
      </c>
      <c r="E26" s="2" t="s">
        <v>246</v>
      </c>
      <c r="F26" s="2" t="s">
        <v>241</v>
      </c>
      <c r="G26" s="2">
        <v>13</v>
      </c>
      <c r="H26" s="10">
        <f>VLOOKUP(F26,[1]Consignment!$F$4:$H$91,3,FALSE)</f>
        <v>21.4</v>
      </c>
      <c r="I26" s="10">
        <v>13</v>
      </c>
      <c r="J26" s="10">
        <f t="shared" si="0"/>
        <v>55.64</v>
      </c>
      <c r="K26" s="10">
        <v>25</v>
      </c>
      <c r="L26" s="10">
        <f t="shared" si="1"/>
        <v>371.84</v>
      </c>
    </row>
    <row r="27" spans="1:12">
      <c r="A27" s="2">
        <v>24</v>
      </c>
      <c r="B27" s="2" t="s">
        <v>21</v>
      </c>
      <c r="C27" s="2" t="s">
        <v>154</v>
      </c>
      <c r="D27" s="2" t="s">
        <v>26</v>
      </c>
      <c r="E27" s="2" t="s">
        <v>246</v>
      </c>
      <c r="F27" s="2" t="s">
        <v>242</v>
      </c>
      <c r="G27" s="2">
        <v>17</v>
      </c>
      <c r="H27" s="10">
        <f>VLOOKUP(F27,[1]Consignment!$F$4:$H$91,3,FALSE)</f>
        <v>21.4</v>
      </c>
      <c r="I27" s="10">
        <v>17</v>
      </c>
      <c r="J27" s="10">
        <f t="shared" si="0"/>
        <v>72.759999999999991</v>
      </c>
      <c r="K27" s="10">
        <v>25</v>
      </c>
      <c r="L27" s="10">
        <f t="shared" si="1"/>
        <v>478.55999999999995</v>
      </c>
    </row>
    <row r="28" spans="1:12">
      <c r="A28" s="2">
        <v>25</v>
      </c>
      <c r="B28" s="2" t="s">
        <v>21</v>
      </c>
      <c r="C28" s="2" t="s">
        <v>155</v>
      </c>
      <c r="D28" s="2" t="s">
        <v>28</v>
      </c>
      <c r="E28" s="2" t="s">
        <v>246</v>
      </c>
      <c r="F28" s="2" t="s">
        <v>243</v>
      </c>
      <c r="G28" s="2">
        <v>20</v>
      </c>
      <c r="H28" s="10">
        <f>VLOOKUP(F28,[1]Consignment!$F$4:$H$91,3,FALSE)</f>
        <v>61</v>
      </c>
      <c r="I28" s="10">
        <v>20</v>
      </c>
      <c r="J28" s="10">
        <f t="shared" si="0"/>
        <v>244</v>
      </c>
      <c r="K28" s="10">
        <v>25</v>
      </c>
      <c r="L28" s="10">
        <f t="shared" si="1"/>
        <v>1509</v>
      </c>
    </row>
    <row r="29" spans="1:12">
      <c r="A29" s="2">
        <v>26</v>
      </c>
      <c r="B29" s="2" t="s">
        <v>21</v>
      </c>
      <c r="C29" s="2" t="s">
        <v>156</v>
      </c>
      <c r="D29" s="2" t="s">
        <v>29</v>
      </c>
      <c r="E29" s="2" t="s">
        <v>246</v>
      </c>
      <c r="F29" s="2" t="s">
        <v>243</v>
      </c>
      <c r="G29" s="2">
        <v>2</v>
      </c>
      <c r="H29" s="10">
        <f>VLOOKUP(F29,[1]Consignment!$F$4:$H$91,3,FALSE)</f>
        <v>61</v>
      </c>
      <c r="I29" s="10">
        <v>2</v>
      </c>
      <c r="J29" s="10">
        <f t="shared" si="0"/>
        <v>24.4</v>
      </c>
      <c r="K29" s="10">
        <v>25</v>
      </c>
      <c r="L29" s="10">
        <f t="shared" si="1"/>
        <v>173.4</v>
      </c>
    </row>
    <row r="30" spans="1:12">
      <c r="A30" s="2">
        <v>27</v>
      </c>
      <c r="B30" s="2" t="s">
        <v>27</v>
      </c>
      <c r="C30" s="2" t="s">
        <v>157</v>
      </c>
      <c r="D30" s="2" t="s">
        <v>30</v>
      </c>
      <c r="E30" s="2" t="s">
        <v>246</v>
      </c>
      <c r="F30" s="2" t="s">
        <v>244</v>
      </c>
      <c r="G30" s="2">
        <v>14</v>
      </c>
      <c r="H30" s="10">
        <f>VLOOKUP(F30,[1]Consignment!$F$4:$H$91,3,FALSE)</f>
        <v>65</v>
      </c>
      <c r="I30" s="10">
        <v>14</v>
      </c>
      <c r="J30" s="10">
        <f t="shared" si="0"/>
        <v>182</v>
      </c>
      <c r="K30" s="10">
        <v>25</v>
      </c>
      <c r="L30" s="10">
        <f t="shared" si="1"/>
        <v>1131</v>
      </c>
    </row>
    <row r="31" spans="1:12">
      <c r="A31" s="2">
        <v>28</v>
      </c>
      <c r="B31" s="2" t="s">
        <v>27</v>
      </c>
      <c r="C31" s="2" t="s">
        <v>158</v>
      </c>
      <c r="D31" s="2" t="s">
        <v>31</v>
      </c>
      <c r="E31" s="2" t="s">
        <v>246</v>
      </c>
      <c r="F31" s="2" t="s">
        <v>241</v>
      </c>
      <c r="G31" s="2">
        <v>13</v>
      </c>
      <c r="H31" s="10">
        <f>VLOOKUP(F31,[1]Consignment!$F$4:$H$91,3,FALSE)</f>
        <v>21.4</v>
      </c>
      <c r="I31" s="10">
        <v>13</v>
      </c>
      <c r="J31" s="10">
        <f t="shared" si="0"/>
        <v>55.64</v>
      </c>
      <c r="K31" s="10">
        <v>25</v>
      </c>
      <c r="L31" s="10">
        <f t="shared" si="1"/>
        <v>371.84</v>
      </c>
    </row>
    <row r="32" spans="1:12">
      <c r="A32" s="2">
        <v>29</v>
      </c>
      <c r="B32" s="2" t="s">
        <v>27</v>
      </c>
      <c r="C32" s="2" t="s">
        <v>159</v>
      </c>
      <c r="D32" s="2" t="s">
        <v>32</v>
      </c>
      <c r="E32" s="2" t="s">
        <v>246</v>
      </c>
      <c r="F32" s="2" t="s">
        <v>241</v>
      </c>
      <c r="G32" s="2">
        <v>17</v>
      </c>
      <c r="H32" s="10">
        <f>VLOOKUP(F32,[1]Consignment!$F$4:$H$91,3,FALSE)</f>
        <v>21.4</v>
      </c>
      <c r="I32" s="10">
        <v>17</v>
      </c>
      <c r="J32" s="10">
        <f t="shared" si="0"/>
        <v>72.759999999999991</v>
      </c>
      <c r="K32" s="10">
        <v>25</v>
      </c>
      <c r="L32" s="10">
        <f t="shared" si="1"/>
        <v>478.55999999999995</v>
      </c>
    </row>
    <row r="33" spans="1:12">
      <c r="A33" s="2">
        <v>30</v>
      </c>
      <c r="B33" s="2" t="s">
        <v>27</v>
      </c>
      <c r="C33" s="2" t="s">
        <v>160</v>
      </c>
      <c r="D33" s="2" t="s">
        <v>33</v>
      </c>
      <c r="E33" s="2" t="s">
        <v>246</v>
      </c>
      <c r="F33" s="2" t="s">
        <v>241</v>
      </c>
      <c r="G33" s="2">
        <v>14</v>
      </c>
      <c r="H33" s="10">
        <f>VLOOKUP(F33,[1]Consignment!$F$4:$H$91,3,FALSE)</f>
        <v>21.4</v>
      </c>
      <c r="I33" s="10">
        <v>14</v>
      </c>
      <c r="J33" s="10">
        <f t="shared" si="0"/>
        <v>59.919999999999987</v>
      </c>
      <c r="K33" s="10">
        <v>25</v>
      </c>
      <c r="L33" s="10">
        <f t="shared" si="1"/>
        <v>398.52</v>
      </c>
    </row>
    <row r="34" spans="1:12">
      <c r="A34" s="2">
        <v>31</v>
      </c>
      <c r="B34" s="2" t="s">
        <v>27</v>
      </c>
      <c r="C34" s="2" t="s">
        <v>161</v>
      </c>
      <c r="D34" s="2" t="s">
        <v>34</v>
      </c>
      <c r="E34" s="2" t="s">
        <v>246</v>
      </c>
      <c r="F34" s="2" t="s">
        <v>241</v>
      </c>
      <c r="G34" s="2">
        <v>5</v>
      </c>
      <c r="H34" s="10">
        <f>VLOOKUP(F34,[1]Consignment!$F$4:$H$91,3,FALSE)</f>
        <v>21.4</v>
      </c>
      <c r="I34" s="10">
        <v>5</v>
      </c>
      <c r="J34" s="10">
        <f t="shared" si="0"/>
        <v>21.4</v>
      </c>
      <c r="K34" s="10">
        <v>25</v>
      </c>
      <c r="L34" s="10">
        <f t="shared" si="1"/>
        <v>158.4</v>
      </c>
    </row>
    <row r="35" spans="1:12">
      <c r="A35" s="2">
        <v>32</v>
      </c>
      <c r="B35" s="2" t="s">
        <v>27</v>
      </c>
      <c r="C35" s="2" t="s">
        <v>162</v>
      </c>
      <c r="D35" s="2" t="s">
        <v>35</v>
      </c>
      <c r="E35" s="2" t="s">
        <v>246</v>
      </c>
      <c r="F35" s="2" t="s">
        <v>241</v>
      </c>
      <c r="G35" s="2">
        <v>7</v>
      </c>
      <c r="H35" s="10">
        <f>VLOOKUP(F35,[1]Consignment!$F$4:$H$91,3,FALSE)</f>
        <v>21.4</v>
      </c>
      <c r="I35" s="10">
        <v>7</v>
      </c>
      <c r="J35" s="10">
        <f t="shared" si="0"/>
        <v>29.959999999999994</v>
      </c>
      <c r="K35" s="10">
        <v>25</v>
      </c>
      <c r="L35" s="10">
        <f t="shared" si="1"/>
        <v>211.76</v>
      </c>
    </row>
    <row r="36" spans="1:12">
      <c r="A36" s="2">
        <v>33</v>
      </c>
      <c r="B36" s="2" t="s">
        <v>27</v>
      </c>
      <c r="C36" s="2" t="s">
        <v>163</v>
      </c>
      <c r="D36" s="2" t="s">
        <v>36</v>
      </c>
      <c r="E36" s="2" t="s">
        <v>246</v>
      </c>
      <c r="F36" s="2" t="s">
        <v>241</v>
      </c>
      <c r="G36" s="2">
        <v>5</v>
      </c>
      <c r="H36" s="10">
        <f>VLOOKUP(F36,[1]Consignment!$F$4:$H$91,3,FALSE)</f>
        <v>21.4</v>
      </c>
      <c r="I36" s="10">
        <v>5</v>
      </c>
      <c r="J36" s="10">
        <f t="shared" si="0"/>
        <v>21.4</v>
      </c>
      <c r="K36" s="10">
        <v>25</v>
      </c>
      <c r="L36" s="10">
        <f t="shared" si="1"/>
        <v>158.4</v>
      </c>
    </row>
    <row r="37" spans="1:12">
      <c r="A37" s="2">
        <v>34</v>
      </c>
      <c r="B37" s="2" t="s">
        <v>27</v>
      </c>
      <c r="C37" s="2" t="s">
        <v>164</v>
      </c>
      <c r="D37" s="2" t="s">
        <v>37</v>
      </c>
      <c r="E37" s="2" t="s">
        <v>246</v>
      </c>
      <c r="F37" s="2" t="s">
        <v>241</v>
      </c>
      <c r="G37" s="2">
        <v>14</v>
      </c>
      <c r="H37" s="10">
        <f>VLOOKUP(F37,[1]Consignment!$F$4:$H$91,3,FALSE)</f>
        <v>21.4</v>
      </c>
      <c r="I37" s="10">
        <v>14</v>
      </c>
      <c r="J37" s="10">
        <f t="shared" si="0"/>
        <v>59.919999999999987</v>
      </c>
      <c r="K37" s="10">
        <v>25</v>
      </c>
      <c r="L37" s="10">
        <f t="shared" si="1"/>
        <v>398.52</v>
      </c>
    </row>
    <row r="38" spans="1:12">
      <c r="A38" s="2">
        <v>35</v>
      </c>
      <c r="B38" s="2" t="s">
        <v>27</v>
      </c>
      <c r="C38" s="2" t="s">
        <v>165</v>
      </c>
      <c r="D38" s="2" t="s">
        <v>38</v>
      </c>
      <c r="E38" s="2" t="s">
        <v>246</v>
      </c>
      <c r="F38" s="2" t="s">
        <v>242</v>
      </c>
      <c r="G38" s="2">
        <v>6</v>
      </c>
      <c r="H38" s="10">
        <f>VLOOKUP(F38,[1]Consignment!$F$4:$H$91,3,FALSE)</f>
        <v>21.4</v>
      </c>
      <c r="I38" s="10">
        <v>6</v>
      </c>
      <c r="J38" s="10">
        <f t="shared" si="0"/>
        <v>25.679999999999996</v>
      </c>
      <c r="K38" s="10">
        <v>25</v>
      </c>
      <c r="L38" s="10">
        <f t="shared" si="1"/>
        <v>185.07999999999998</v>
      </c>
    </row>
    <row r="39" spans="1:12">
      <c r="A39" s="2">
        <v>36</v>
      </c>
      <c r="B39" s="2" t="s">
        <v>27</v>
      </c>
      <c r="C39" s="2" t="s">
        <v>166</v>
      </c>
      <c r="D39" s="2" t="s">
        <v>39</v>
      </c>
      <c r="E39" s="2" t="s">
        <v>246</v>
      </c>
      <c r="F39" s="2" t="s">
        <v>242</v>
      </c>
      <c r="G39" s="2">
        <v>10</v>
      </c>
      <c r="H39" s="10">
        <f>VLOOKUP(F39,[1]Consignment!$F$4:$H$91,3,FALSE)</f>
        <v>21.4</v>
      </c>
      <c r="I39" s="10">
        <v>10</v>
      </c>
      <c r="J39" s="10">
        <f t="shared" si="0"/>
        <v>42.8</v>
      </c>
      <c r="K39" s="10">
        <v>25</v>
      </c>
      <c r="L39" s="10">
        <f t="shared" si="1"/>
        <v>291.8</v>
      </c>
    </row>
    <row r="40" spans="1:12">
      <c r="A40" s="2">
        <v>37</v>
      </c>
      <c r="B40" s="2" t="s">
        <v>27</v>
      </c>
      <c r="C40" s="2" t="s">
        <v>167</v>
      </c>
      <c r="D40" s="2" t="s">
        <v>40</v>
      </c>
      <c r="E40" s="2" t="s">
        <v>246</v>
      </c>
      <c r="F40" s="2" t="s">
        <v>242</v>
      </c>
      <c r="G40" s="2">
        <v>10</v>
      </c>
      <c r="H40" s="10">
        <f>VLOOKUP(F40,[1]Consignment!$F$4:$H$91,3,FALSE)</f>
        <v>21.4</v>
      </c>
      <c r="I40" s="10">
        <v>10</v>
      </c>
      <c r="J40" s="10">
        <f t="shared" si="0"/>
        <v>42.8</v>
      </c>
      <c r="K40" s="10">
        <v>25</v>
      </c>
      <c r="L40" s="10">
        <f t="shared" si="1"/>
        <v>291.8</v>
      </c>
    </row>
    <row r="41" spans="1:12">
      <c r="A41" s="2">
        <v>38</v>
      </c>
      <c r="B41" s="2" t="s">
        <v>27</v>
      </c>
      <c r="C41" s="2" t="s">
        <v>168</v>
      </c>
      <c r="D41" s="2" t="s">
        <v>41</v>
      </c>
      <c r="E41" s="2" t="s">
        <v>246</v>
      </c>
      <c r="F41" s="2" t="s">
        <v>242</v>
      </c>
      <c r="G41" s="2">
        <v>13</v>
      </c>
      <c r="H41" s="10">
        <f>VLOOKUP(F41,[1]Consignment!$F$4:$H$91,3,FALSE)</f>
        <v>21.4</v>
      </c>
      <c r="I41" s="10">
        <v>13</v>
      </c>
      <c r="J41" s="10">
        <f t="shared" si="0"/>
        <v>55.64</v>
      </c>
      <c r="K41" s="10">
        <v>25</v>
      </c>
      <c r="L41" s="10">
        <f t="shared" si="1"/>
        <v>371.84</v>
      </c>
    </row>
    <row r="42" spans="1:12">
      <c r="A42" s="2">
        <v>39</v>
      </c>
      <c r="B42" s="2" t="s">
        <v>27</v>
      </c>
      <c r="C42" s="2" t="s">
        <v>169</v>
      </c>
      <c r="D42" s="2" t="s">
        <v>42</v>
      </c>
      <c r="E42" s="2" t="s">
        <v>246</v>
      </c>
      <c r="F42" s="2" t="s">
        <v>244</v>
      </c>
      <c r="G42" s="2">
        <v>1</v>
      </c>
      <c r="H42" s="10">
        <f>VLOOKUP(F42,[1]Consignment!$F$4:$H$91,3,FALSE)</f>
        <v>65</v>
      </c>
      <c r="I42" s="10">
        <v>1</v>
      </c>
      <c r="J42" s="10">
        <f t="shared" si="0"/>
        <v>13</v>
      </c>
      <c r="K42" s="10">
        <v>25</v>
      </c>
      <c r="L42" s="10">
        <f t="shared" si="1"/>
        <v>104</v>
      </c>
    </row>
    <row r="43" spans="1:12">
      <c r="A43" s="2">
        <v>40</v>
      </c>
      <c r="B43" s="2" t="s">
        <v>43</v>
      </c>
      <c r="C43" s="2" t="s">
        <v>170</v>
      </c>
      <c r="D43" s="2" t="s">
        <v>44</v>
      </c>
      <c r="E43" s="2" t="s">
        <v>246</v>
      </c>
      <c r="F43" s="2" t="s">
        <v>241</v>
      </c>
      <c r="G43" s="2">
        <v>7</v>
      </c>
      <c r="H43" s="10">
        <f>VLOOKUP(F43,[1]Consignment!$F$4:$H$91,3,FALSE)</f>
        <v>21.4</v>
      </c>
      <c r="I43" s="10">
        <v>7</v>
      </c>
      <c r="J43" s="10">
        <f t="shared" si="0"/>
        <v>29.959999999999994</v>
      </c>
      <c r="K43" s="10">
        <v>25</v>
      </c>
      <c r="L43" s="10">
        <f t="shared" si="1"/>
        <v>211.76</v>
      </c>
    </row>
    <row r="44" spans="1:12">
      <c r="A44" s="2">
        <v>41</v>
      </c>
      <c r="B44" s="2" t="s">
        <v>43</v>
      </c>
      <c r="C44" s="2" t="s">
        <v>171</v>
      </c>
      <c r="D44" s="2" t="s">
        <v>45</v>
      </c>
      <c r="E44" s="2" t="s">
        <v>246</v>
      </c>
      <c r="F44" s="2" t="s">
        <v>241</v>
      </c>
      <c r="G44" s="2">
        <v>2</v>
      </c>
      <c r="H44" s="10">
        <f>VLOOKUP(F44,[1]Consignment!$F$4:$H$91,3,FALSE)</f>
        <v>21.4</v>
      </c>
      <c r="I44" s="10">
        <v>2</v>
      </c>
      <c r="J44" s="10">
        <f t="shared" si="0"/>
        <v>8.56</v>
      </c>
      <c r="K44" s="10">
        <v>25</v>
      </c>
      <c r="L44" s="10">
        <f t="shared" si="1"/>
        <v>78.36</v>
      </c>
    </row>
    <row r="45" spans="1:12">
      <c r="A45" s="2">
        <v>42</v>
      </c>
      <c r="B45" s="2" t="s">
        <v>43</v>
      </c>
      <c r="C45" s="2" t="s">
        <v>172</v>
      </c>
      <c r="D45" s="2" t="s">
        <v>46</v>
      </c>
      <c r="E45" s="2" t="s">
        <v>246</v>
      </c>
      <c r="F45" s="2" t="s">
        <v>241</v>
      </c>
      <c r="G45" s="2">
        <v>2</v>
      </c>
      <c r="H45" s="10">
        <f>VLOOKUP(F45,[1]Consignment!$F$4:$H$91,3,FALSE)</f>
        <v>21.4</v>
      </c>
      <c r="I45" s="10">
        <v>2</v>
      </c>
      <c r="J45" s="10">
        <f t="shared" si="0"/>
        <v>8.56</v>
      </c>
      <c r="K45" s="10">
        <v>25</v>
      </c>
      <c r="L45" s="10">
        <f t="shared" si="1"/>
        <v>78.36</v>
      </c>
    </row>
    <row r="46" spans="1:12">
      <c r="A46" s="2">
        <v>43</v>
      </c>
      <c r="B46" s="2" t="s">
        <v>47</v>
      </c>
      <c r="C46" s="2" t="s">
        <v>173</v>
      </c>
      <c r="D46" s="2" t="s">
        <v>48</v>
      </c>
      <c r="E46" s="2" t="s">
        <v>246</v>
      </c>
      <c r="F46" s="2" t="s">
        <v>244</v>
      </c>
      <c r="G46" s="2">
        <v>3</v>
      </c>
      <c r="H46" s="10">
        <f>VLOOKUP(F46,[1]Consignment!$F$4:$H$91,3,FALSE)</f>
        <v>65</v>
      </c>
      <c r="I46" s="10">
        <v>3</v>
      </c>
      <c r="J46" s="10">
        <f t="shared" si="0"/>
        <v>39</v>
      </c>
      <c r="K46" s="10">
        <v>25</v>
      </c>
      <c r="L46" s="10">
        <f t="shared" si="1"/>
        <v>262</v>
      </c>
    </row>
    <row r="47" spans="1:12">
      <c r="A47" s="2">
        <v>44</v>
      </c>
      <c r="B47" s="2" t="s">
        <v>47</v>
      </c>
      <c r="C47" s="2" t="s">
        <v>174</v>
      </c>
      <c r="D47" s="2" t="s">
        <v>49</v>
      </c>
      <c r="E47" s="2" t="s">
        <v>246</v>
      </c>
      <c r="F47" s="2" t="s">
        <v>241</v>
      </c>
      <c r="G47" s="2">
        <v>1</v>
      </c>
      <c r="H47" s="10">
        <f>VLOOKUP(F47,[1]Consignment!$F$4:$H$91,3,FALSE)</f>
        <v>21.4</v>
      </c>
      <c r="I47" s="10">
        <v>1</v>
      </c>
      <c r="J47" s="10">
        <f t="shared" si="0"/>
        <v>4.28</v>
      </c>
      <c r="K47" s="10">
        <v>25</v>
      </c>
      <c r="L47" s="10">
        <f t="shared" si="1"/>
        <v>51.68</v>
      </c>
    </row>
    <row r="48" spans="1:12">
      <c r="A48" s="2">
        <v>45</v>
      </c>
      <c r="B48" s="2" t="s">
        <v>47</v>
      </c>
      <c r="C48" s="2" t="s">
        <v>175</v>
      </c>
      <c r="D48" s="2" t="s">
        <v>50</v>
      </c>
      <c r="E48" s="2" t="s">
        <v>246</v>
      </c>
      <c r="F48" s="2" t="s">
        <v>241</v>
      </c>
      <c r="G48" s="2">
        <v>5</v>
      </c>
      <c r="H48" s="10">
        <f>VLOOKUP(F48,[1]Consignment!$F$4:$H$91,3,FALSE)</f>
        <v>21.4</v>
      </c>
      <c r="I48" s="10">
        <v>5</v>
      </c>
      <c r="J48" s="10">
        <f t="shared" si="0"/>
        <v>21.4</v>
      </c>
      <c r="K48" s="10">
        <v>25</v>
      </c>
      <c r="L48" s="10">
        <f t="shared" si="1"/>
        <v>158.4</v>
      </c>
    </row>
    <row r="49" spans="1:12">
      <c r="A49" s="2">
        <v>46</v>
      </c>
      <c r="B49" s="2" t="s">
        <v>47</v>
      </c>
      <c r="C49" s="2" t="s">
        <v>176</v>
      </c>
      <c r="D49" s="2" t="s">
        <v>51</v>
      </c>
      <c r="E49" s="2" t="s">
        <v>246</v>
      </c>
      <c r="F49" s="2" t="s">
        <v>241</v>
      </c>
      <c r="G49" s="2">
        <v>3</v>
      </c>
      <c r="H49" s="10">
        <f>VLOOKUP(F49,[1]Consignment!$F$4:$H$91,3,FALSE)</f>
        <v>21.4</v>
      </c>
      <c r="I49" s="10">
        <v>3</v>
      </c>
      <c r="J49" s="10">
        <f t="shared" si="0"/>
        <v>12.839999999999998</v>
      </c>
      <c r="K49" s="10">
        <v>25</v>
      </c>
      <c r="L49" s="10">
        <f t="shared" si="1"/>
        <v>105.03999999999999</v>
      </c>
    </row>
    <row r="50" spans="1:12">
      <c r="A50" s="2">
        <v>47</v>
      </c>
      <c r="B50" s="2" t="s">
        <v>47</v>
      </c>
      <c r="C50" s="2" t="s">
        <v>177</v>
      </c>
      <c r="D50" s="2" t="s">
        <v>52</v>
      </c>
      <c r="E50" s="2" t="s">
        <v>246</v>
      </c>
      <c r="F50" s="2" t="s">
        <v>241</v>
      </c>
      <c r="G50" s="2">
        <v>1</v>
      </c>
      <c r="H50" s="10">
        <f>VLOOKUP(F50,[1]Consignment!$F$4:$H$91,3,FALSE)</f>
        <v>21.4</v>
      </c>
      <c r="I50" s="10">
        <v>1</v>
      </c>
      <c r="J50" s="10">
        <f t="shared" si="0"/>
        <v>4.28</v>
      </c>
      <c r="K50" s="10">
        <v>25</v>
      </c>
      <c r="L50" s="10">
        <f t="shared" si="1"/>
        <v>51.68</v>
      </c>
    </row>
    <row r="51" spans="1:12">
      <c r="A51" s="2">
        <v>48</v>
      </c>
      <c r="B51" s="2" t="s">
        <v>47</v>
      </c>
      <c r="C51" s="2" t="s">
        <v>178</v>
      </c>
      <c r="D51" s="2" t="s">
        <v>53</v>
      </c>
      <c r="E51" s="2" t="s">
        <v>246</v>
      </c>
      <c r="F51" s="2" t="s">
        <v>241</v>
      </c>
      <c r="G51" s="2">
        <v>7</v>
      </c>
      <c r="H51" s="10">
        <f>VLOOKUP(F51,[1]Consignment!$F$4:$H$91,3,FALSE)</f>
        <v>21.4</v>
      </c>
      <c r="I51" s="10">
        <v>7</v>
      </c>
      <c r="J51" s="10">
        <f t="shared" si="0"/>
        <v>29.959999999999994</v>
      </c>
      <c r="K51" s="10">
        <v>25</v>
      </c>
      <c r="L51" s="10">
        <f t="shared" si="1"/>
        <v>211.76</v>
      </c>
    </row>
    <row r="52" spans="1:12">
      <c r="A52" s="2">
        <v>49</v>
      </c>
      <c r="B52" s="2" t="s">
        <v>47</v>
      </c>
      <c r="C52" s="2" t="s">
        <v>179</v>
      </c>
      <c r="D52" s="2" t="s">
        <v>54</v>
      </c>
      <c r="E52" s="2" t="s">
        <v>246</v>
      </c>
      <c r="F52" s="2" t="s">
        <v>241</v>
      </c>
      <c r="G52" s="2">
        <v>7</v>
      </c>
      <c r="H52" s="10">
        <f>VLOOKUP(F52,[1]Consignment!$F$4:$H$91,3,FALSE)</f>
        <v>21.4</v>
      </c>
      <c r="I52" s="10">
        <v>7</v>
      </c>
      <c r="J52" s="10">
        <f t="shared" si="0"/>
        <v>29.959999999999994</v>
      </c>
      <c r="K52" s="10">
        <v>25</v>
      </c>
      <c r="L52" s="10">
        <f t="shared" si="1"/>
        <v>211.76</v>
      </c>
    </row>
    <row r="53" spans="1:12">
      <c r="A53" s="2">
        <v>50</v>
      </c>
      <c r="B53" s="2" t="s">
        <v>47</v>
      </c>
      <c r="C53" s="2" t="s">
        <v>180</v>
      </c>
      <c r="D53" s="2" t="s">
        <v>55</v>
      </c>
      <c r="E53" s="2" t="s">
        <v>246</v>
      </c>
      <c r="F53" s="2" t="s">
        <v>241</v>
      </c>
      <c r="G53" s="2">
        <v>2</v>
      </c>
      <c r="H53" s="10">
        <f>VLOOKUP(F53,[1]Consignment!$F$4:$H$91,3,FALSE)</f>
        <v>21.4</v>
      </c>
      <c r="I53" s="10">
        <v>2</v>
      </c>
      <c r="J53" s="10">
        <f t="shared" si="0"/>
        <v>8.56</v>
      </c>
      <c r="K53" s="10">
        <v>25</v>
      </c>
      <c r="L53" s="10">
        <f t="shared" si="1"/>
        <v>78.36</v>
      </c>
    </row>
    <row r="54" spans="1:12">
      <c r="A54" s="2">
        <v>51</v>
      </c>
      <c r="B54" s="2" t="s">
        <v>47</v>
      </c>
      <c r="C54" s="2" t="s">
        <v>181</v>
      </c>
      <c r="D54" s="2" t="s">
        <v>56</v>
      </c>
      <c r="E54" s="2" t="s">
        <v>246</v>
      </c>
      <c r="F54" s="2" t="s">
        <v>241</v>
      </c>
      <c r="G54" s="2">
        <v>10</v>
      </c>
      <c r="H54" s="10">
        <f>VLOOKUP(F54,[1]Consignment!$F$4:$H$91,3,FALSE)</f>
        <v>21.4</v>
      </c>
      <c r="I54" s="10">
        <v>10</v>
      </c>
      <c r="J54" s="10">
        <f t="shared" si="0"/>
        <v>42.8</v>
      </c>
      <c r="K54" s="10">
        <v>25</v>
      </c>
      <c r="L54" s="10">
        <f t="shared" si="1"/>
        <v>291.8</v>
      </c>
    </row>
    <row r="55" spans="1:12">
      <c r="A55" s="2">
        <v>52</v>
      </c>
      <c r="B55" s="2" t="s">
        <v>47</v>
      </c>
      <c r="C55" s="2" t="s">
        <v>182</v>
      </c>
      <c r="D55" s="2" t="s">
        <v>57</v>
      </c>
      <c r="E55" s="2" t="s">
        <v>246</v>
      </c>
      <c r="F55" s="2" t="s">
        <v>241</v>
      </c>
      <c r="G55" s="2">
        <v>3</v>
      </c>
      <c r="H55" s="10">
        <f>VLOOKUP(F55,[1]Consignment!$F$4:$H$91,3,FALSE)</f>
        <v>21.4</v>
      </c>
      <c r="I55" s="10">
        <v>3</v>
      </c>
      <c r="J55" s="10">
        <f t="shared" si="0"/>
        <v>12.839999999999998</v>
      </c>
      <c r="K55" s="10">
        <v>25</v>
      </c>
      <c r="L55" s="10">
        <f t="shared" si="1"/>
        <v>105.03999999999999</v>
      </c>
    </row>
    <row r="56" spans="1:12">
      <c r="A56" s="2">
        <v>53</v>
      </c>
      <c r="B56" s="2" t="s">
        <v>58</v>
      </c>
      <c r="C56" s="2" t="s">
        <v>183</v>
      </c>
      <c r="D56" s="2" t="s">
        <v>59</v>
      </c>
      <c r="E56" s="2" t="s">
        <v>246</v>
      </c>
      <c r="F56" s="2" t="s">
        <v>241</v>
      </c>
      <c r="G56" s="2">
        <v>9</v>
      </c>
      <c r="H56" s="10">
        <f>VLOOKUP(F56,[1]Consignment!$F$4:$H$91,3,FALSE)</f>
        <v>21.4</v>
      </c>
      <c r="I56" s="10">
        <v>9</v>
      </c>
      <c r="J56" s="10">
        <f t="shared" si="0"/>
        <v>38.520000000000003</v>
      </c>
      <c r="K56" s="10">
        <v>25</v>
      </c>
      <c r="L56" s="10">
        <f t="shared" si="1"/>
        <v>265.12</v>
      </c>
    </row>
    <row r="57" spans="1:12">
      <c r="A57" s="2">
        <v>54</v>
      </c>
      <c r="B57" s="2" t="s">
        <v>58</v>
      </c>
      <c r="C57" s="2" t="s">
        <v>184</v>
      </c>
      <c r="D57" s="2" t="s">
        <v>60</v>
      </c>
      <c r="E57" s="2" t="s">
        <v>246</v>
      </c>
      <c r="F57" s="2" t="s">
        <v>242</v>
      </c>
      <c r="G57" s="2">
        <v>16</v>
      </c>
      <c r="H57" s="10">
        <f>VLOOKUP(F57,[1]Consignment!$F$4:$H$91,3,FALSE)</f>
        <v>21.4</v>
      </c>
      <c r="I57" s="10">
        <v>16</v>
      </c>
      <c r="J57" s="10">
        <f t="shared" si="0"/>
        <v>68.48</v>
      </c>
      <c r="K57" s="10">
        <v>25</v>
      </c>
      <c r="L57" s="10">
        <f t="shared" si="1"/>
        <v>451.88</v>
      </c>
    </row>
    <row r="58" spans="1:12">
      <c r="A58" s="2">
        <v>55</v>
      </c>
      <c r="B58" s="2" t="s">
        <v>61</v>
      </c>
      <c r="C58" s="2" t="s">
        <v>185</v>
      </c>
      <c r="D58" s="2" t="s">
        <v>62</v>
      </c>
      <c r="E58" s="2" t="s">
        <v>246</v>
      </c>
      <c r="F58" s="2" t="s">
        <v>242</v>
      </c>
      <c r="G58" s="2">
        <v>7</v>
      </c>
      <c r="H58" s="10">
        <f>VLOOKUP(F58,[1]Consignment!$F$4:$H$91,3,FALSE)</f>
        <v>21.4</v>
      </c>
      <c r="I58" s="10">
        <v>7</v>
      </c>
      <c r="J58" s="10">
        <f t="shared" si="0"/>
        <v>29.959999999999994</v>
      </c>
      <c r="K58" s="10">
        <v>25</v>
      </c>
      <c r="L58" s="10">
        <f t="shared" si="1"/>
        <v>211.76</v>
      </c>
    </row>
    <row r="59" spans="1:12">
      <c r="A59" s="2">
        <v>56</v>
      </c>
      <c r="B59" s="2" t="s">
        <v>63</v>
      </c>
      <c r="C59" s="2" t="s">
        <v>186</v>
      </c>
      <c r="D59" s="2" t="s">
        <v>64</v>
      </c>
      <c r="E59" s="2" t="s">
        <v>246</v>
      </c>
      <c r="F59" s="2" t="s">
        <v>242</v>
      </c>
      <c r="G59" s="2">
        <v>7</v>
      </c>
      <c r="H59" s="10">
        <f>VLOOKUP(F59,[1]Consignment!$F$4:$H$91,3,FALSE)</f>
        <v>21.4</v>
      </c>
      <c r="I59" s="10">
        <v>7</v>
      </c>
      <c r="J59" s="10">
        <f t="shared" si="0"/>
        <v>29.959999999999994</v>
      </c>
      <c r="K59" s="10">
        <v>25</v>
      </c>
      <c r="L59" s="10">
        <f t="shared" si="1"/>
        <v>211.76</v>
      </c>
    </row>
    <row r="60" spans="1:12">
      <c r="A60" s="2">
        <v>57</v>
      </c>
      <c r="B60" s="2" t="s">
        <v>63</v>
      </c>
      <c r="C60" s="2" t="s">
        <v>187</v>
      </c>
      <c r="D60" s="2" t="s">
        <v>65</v>
      </c>
      <c r="E60" s="2" t="s">
        <v>246</v>
      </c>
      <c r="F60" s="2" t="s">
        <v>241</v>
      </c>
      <c r="G60" s="2">
        <v>8</v>
      </c>
      <c r="H60" s="10">
        <f>VLOOKUP(F60,[1]Consignment!$F$4:$H$91,3,FALSE)</f>
        <v>21.4</v>
      </c>
      <c r="I60" s="10">
        <v>8</v>
      </c>
      <c r="J60" s="10">
        <f t="shared" si="0"/>
        <v>34.24</v>
      </c>
      <c r="K60" s="10">
        <v>25</v>
      </c>
      <c r="L60" s="10">
        <f t="shared" si="1"/>
        <v>238.44</v>
      </c>
    </row>
    <row r="61" spans="1:12">
      <c r="A61" s="2">
        <v>58</v>
      </c>
      <c r="B61" s="2" t="s">
        <v>66</v>
      </c>
      <c r="C61" s="2" t="s">
        <v>188</v>
      </c>
      <c r="D61" s="2" t="s">
        <v>67</v>
      </c>
      <c r="E61" s="2" t="s">
        <v>246</v>
      </c>
      <c r="F61" s="2" t="s">
        <v>241</v>
      </c>
      <c r="G61" s="2">
        <v>7</v>
      </c>
      <c r="H61" s="10">
        <f>VLOOKUP(F61,[1]Consignment!$F$4:$H$91,3,FALSE)</f>
        <v>21.4</v>
      </c>
      <c r="I61" s="10">
        <v>7</v>
      </c>
      <c r="J61" s="10">
        <f t="shared" si="0"/>
        <v>29.959999999999994</v>
      </c>
      <c r="K61" s="10">
        <v>25</v>
      </c>
      <c r="L61" s="10">
        <f t="shared" si="1"/>
        <v>211.76</v>
      </c>
    </row>
    <row r="62" spans="1:12">
      <c r="A62" s="2">
        <v>59</v>
      </c>
      <c r="B62" s="2" t="s">
        <v>66</v>
      </c>
      <c r="C62" s="2" t="s">
        <v>189</v>
      </c>
      <c r="D62" s="2" t="s">
        <v>68</v>
      </c>
      <c r="E62" s="2" t="s">
        <v>246</v>
      </c>
      <c r="F62" s="2" t="s">
        <v>242</v>
      </c>
      <c r="G62" s="2">
        <v>3</v>
      </c>
      <c r="H62" s="10">
        <f>VLOOKUP(F62,[1]Consignment!$F$4:$H$91,3,FALSE)</f>
        <v>21.4</v>
      </c>
      <c r="I62" s="10">
        <v>3</v>
      </c>
      <c r="J62" s="10">
        <f t="shared" si="0"/>
        <v>12.839999999999998</v>
      </c>
      <c r="K62" s="10">
        <v>25</v>
      </c>
      <c r="L62" s="10">
        <f t="shared" si="1"/>
        <v>105.03999999999999</v>
      </c>
    </row>
    <row r="63" spans="1:12">
      <c r="A63" s="2">
        <v>60</v>
      </c>
      <c r="B63" s="2" t="s">
        <v>69</v>
      </c>
      <c r="C63" s="2" t="s">
        <v>190</v>
      </c>
      <c r="D63" s="2" t="s">
        <v>70</v>
      </c>
      <c r="E63" s="2" t="s">
        <v>246</v>
      </c>
      <c r="F63" s="2" t="s">
        <v>242</v>
      </c>
      <c r="G63" s="2">
        <v>4</v>
      </c>
      <c r="H63" s="10">
        <f>VLOOKUP(F63,[1]Consignment!$F$4:$H$91,3,FALSE)</f>
        <v>21.4</v>
      </c>
      <c r="I63" s="10">
        <v>4</v>
      </c>
      <c r="J63" s="10">
        <f t="shared" si="0"/>
        <v>17.12</v>
      </c>
      <c r="K63" s="10">
        <v>25</v>
      </c>
      <c r="L63" s="10">
        <f t="shared" si="1"/>
        <v>131.72</v>
      </c>
    </row>
    <row r="64" spans="1:12">
      <c r="A64" s="2">
        <v>61</v>
      </c>
      <c r="B64" s="2" t="s">
        <v>69</v>
      </c>
      <c r="C64" s="2" t="s">
        <v>191</v>
      </c>
      <c r="D64" s="2" t="s">
        <v>71</v>
      </c>
      <c r="E64" s="2" t="s">
        <v>246</v>
      </c>
      <c r="F64" s="2" t="s">
        <v>242</v>
      </c>
      <c r="G64" s="2">
        <v>2</v>
      </c>
      <c r="H64" s="10">
        <f>VLOOKUP(F64,[1]Consignment!$F$4:$H$91,3,FALSE)</f>
        <v>21.4</v>
      </c>
      <c r="I64" s="10">
        <v>2</v>
      </c>
      <c r="J64" s="10">
        <f t="shared" si="0"/>
        <v>8.56</v>
      </c>
      <c r="K64" s="10">
        <v>25</v>
      </c>
      <c r="L64" s="10">
        <f t="shared" si="1"/>
        <v>78.36</v>
      </c>
    </row>
    <row r="65" spans="1:12">
      <c r="A65" s="2">
        <v>62</v>
      </c>
      <c r="B65" s="2" t="s">
        <v>69</v>
      </c>
      <c r="C65" s="2" t="s">
        <v>192</v>
      </c>
      <c r="D65" s="2" t="s">
        <v>72</v>
      </c>
      <c r="E65" s="2" t="s">
        <v>246</v>
      </c>
      <c r="F65" s="2" t="s">
        <v>242</v>
      </c>
      <c r="G65" s="2">
        <v>5</v>
      </c>
      <c r="H65" s="10">
        <f>VLOOKUP(F65,[1]Consignment!$F$4:$H$91,3,FALSE)</f>
        <v>21.4</v>
      </c>
      <c r="I65" s="10">
        <v>5</v>
      </c>
      <c r="J65" s="10">
        <f t="shared" si="0"/>
        <v>21.4</v>
      </c>
      <c r="K65" s="10">
        <v>25</v>
      </c>
      <c r="L65" s="10">
        <f t="shared" si="1"/>
        <v>158.4</v>
      </c>
    </row>
    <row r="66" spans="1:12">
      <c r="A66" s="2">
        <v>63</v>
      </c>
      <c r="B66" s="2" t="s">
        <v>69</v>
      </c>
      <c r="C66" s="2" t="s">
        <v>193</v>
      </c>
      <c r="D66" s="2" t="s">
        <v>73</v>
      </c>
      <c r="E66" s="2" t="s">
        <v>246</v>
      </c>
      <c r="F66" s="2" t="s">
        <v>241</v>
      </c>
      <c r="G66" s="2">
        <v>7</v>
      </c>
      <c r="H66" s="10">
        <f>VLOOKUP(F66,[1]Consignment!$F$4:$H$91,3,FALSE)</f>
        <v>21.4</v>
      </c>
      <c r="I66" s="10">
        <v>7</v>
      </c>
      <c r="J66" s="10">
        <f t="shared" si="0"/>
        <v>29.959999999999994</v>
      </c>
      <c r="K66" s="10">
        <v>25</v>
      </c>
      <c r="L66" s="10">
        <f t="shared" si="1"/>
        <v>211.76</v>
      </c>
    </row>
    <row r="67" spans="1:12">
      <c r="A67" s="2">
        <v>64</v>
      </c>
      <c r="B67" s="2" t="s">
        <v>69</v>
      </c>
      <c r="C67" s="2" t="s">
        <v>194</v>
      </c>
      <c r="D67" s="2" t="s">
        <v>74</v>
      </c>
      <c r="E67" s="2" t="s">
        <v>246</v>
      </c>
      <c r="F67" s="2" t="s">
        <v>241</v>
      </c>
      <c r="G67" s="2">
        <v>4</v>
      </c>
      <c r="H67" s="10">
        <f>VLOOKUP(F67,[1]Consignment!$F$4:$H$91,3,FALSE)</f>
        <v>21.4</v>
      </c>
      <c r="I67" s="10">
        <v>4</v>
      </c>
      <c r="J67" s="10">
        <f t="shared" si="0"/>
        <v>17.12</v>
      </c>
      <c r="K67" s="10">
        <v>25</v>
      </c>
      <c r="L67" s="10">
        <f t="shared" si="1"/>
        <v>131.72</v>
      </c>
    </row>
    <row r="68" spans="1:12">
      <c r="A68" s="2">
        <v>65</v>
      </c>
      <c r="B68" s="2" t="s">
        <v>69</v>
      </c>
      <c r="C68" s="2" t="s">
        <v>195</v>
      </c>
      <c r="D68" s="2" t="s">
        <v>75</v>
      </c>
      <c r="E68" s="2" t="s">
        <v>246</v>
      </c>
      <c r="F68" s="2" t="s">
        <v>241</v>
      </c>
      <c r="G68" s="2">
        <v>4</v>
      </c>
      <c r="H68" s="10">
        <f>VLOOKUP(F68,[1]Consignment!$F$4:$H$91,3,FALSE)</f>
        <v>21.4</v>
      </c>
      <c r="I68" s="10">
        <v>4</v>
      </c>
      <c r="J68" s="10">
        <f t="shared" si="0"/>
        <v>17.12</v>
      </c>
      <c r="K68" s="10">
        <v>25</v>
      </c>
      <c r="L68" s="10">
        <f t="shared" si="1"/>
        <v>131.72</v>
      </c>
    </row>
    <row r="69" spans="1:12">
      <c r="A69" s="2">
        <v>66</v>
      </c>
      <c r="B69" s="2" t="s">
        <v>69</v>
      </c>
      <c r="C69" s="2" t="s">
        <v>196</v>
      </c>
      <c r="D69" s="2" t="s">
        <v>76</v>
      </c>
      <c r="E69" s="2" t="s">
        <v>246</v>
      </c>
      <c r="F69" s="2" t="s">
        <v>241</v>
      </c>
      <c r="G69" s="2">
        <v>3</v>
      </c>
      <c r="H69" s="10">
        <f>VLOOKUP(F69,[1]Consignment!$F$4:$H$91,3,FALSE)</f>
        <v>21.4</v>
      </c>
      <c r="I69" s="10">
        <v>3</v>
      </c>
      <c r="J69" s="10">
        <f t="shared" ref="J69:J110" si="2">G69*H69*20/100</f>
        <v>12.839999999999998</v>
      </c>
      <c r="K69" s="10">
        <v>25</v>
      </c>
      <c r="L69" s="10">
        <f t="shared" ref="L69:L110" si="3">G69*H69+I69+J69+K69</f>
        <v>105.03999999999999</v>
      </c>
    </row>
    <row r="70" spans="1:12">
      <c r="A70" s="2">
        <v>67</v>
      </c>
      <c r="B70" s="2" t="s">
        <v>69</v>
      </c>
      <c r="C70" s="2" t="s">
        <v>197</v>
      </c>
      <c r="D70" s="2" t="s">
        <v>77</v>
      </c>
      <c r="E70" s="2" t="s">
        <v>246</v>
      </c>
      <c r="F70" s="2" t="s">
        <v>241</v>
      </c>
      <c r="G70" s="2">
        <v>14</v>
      </c>
      <c r="H70" s="10">
        <f>VLOOKUP(F70,[1]Consignment!$F$4:$H$91,3,FALSE)</f>
        <v>21.4</v>
      </c>
      <c r="I70" s="10">
        <v>14</v>
      </c>
      <c r="J70" s="10">
        <f t="shared" si="2"/>
        <v>59.919999999999987</v>
      </c>
      <c r="K70" s="10">
        <v>25</v>
      </c>
      <c r="L70" s="10">
        <f t="shared" si="3"/>
        <v>398.52</v>
      </c>
    </row>
    <row r="71" spans="1:12">
      <c r="A71" s="2">
        <v>68</v>
      </c>
      <c r="B71" s="2" t="s">
        <v>69</v>
      </c>
      <c r="C71" s="2" t="s">
        <v>198</v>
      </c>
      <c r="D71" s="2" t="s">
        <v>78</v>
      </c>
      <c r="E71" s="2" t="s">
        <v>246</v>
      </c>
      <c r="F71" s="2" t="s">
        <v>241</v>
      </c>
      <c r="G71" s="2">
        <v>6</v>
      </c>
      <c r="H71" s="10">
        <f>VLOOKUP(F71,[1]Consignment!$F$4:$H$91,3,FALSE)</f>
        <v>21.4</v>
      </c>
      <c r="I71" s="10">
        <v>6</v>
      </c>
      <c r="J71" s="10">
        <f t="shared" si="2"/>
        <v>25.679999999999996</v>
      </c>
      <c r="K71" s="10">
        <v>25</v>
      </c>
      <c r="L71" s="10">
        <f t="shared" si="3"/>
        <v>185.07999999999998</v>
      </c>
    </row>
    <row r="72" spans="1:12">
      <c r="A72" s="2">
        <v>69</v>
      </c>
      <c r="B72" s="2" t="s">
        <v>69</v>
      </c>
      <c r="C72" s="2" t="s">
        <v>199</v>
      </c>
      <c r="D72" s="2" t="s">
        <v>79</v>
      </c>
      <c r="E72" s="2" t="s">
        <v>246</v>
      </c>
      <c r="F72" s="2" t="s">
        <v>241</v>
      </c>
      <c r="G72" s="2">
        <v>3</v>
      </c>
      <c r="H72" s="10">
        <f>VLOOKUP(F72,[1]Consignment!$F$4:$H$91,3,FALSE)</f>
        <v>21.4</v>
      </c>
      <c r="I72" s="10">
        <v>3</v>
      </c>
      <c r="J72" s="10">
        <f t="shared" si="2"/>
        <v>12.839999999999998</v>
      </c>
      <c r="K72" s="10">
        <v>25</v>
      </c>
      <c r="L72" s="10">
        <f t="shared" si="3"/>
        <v>105.03999999999999</v>
      </c>
    </row>
    <row r="73" spans="1:12">
      <c r="A73" s="2">
        <v>70</v>
      </c>
      <c r="B73" s="2" t="s">
        <v>69</v>
      </c>
      <c r="C73" s="2" t="s">
        <v>200</v>
      </c>
      <c r="D73" s="2" t="s">
        <v>80</v>
      </c>
      <c r="E73" s="2" t="s">
        <v>246</v>
      </c>
      <c r="F73" s="2" t="s">
        <v>243</v>
      </c>
      <c r="G73" s="2">
        <v>13</v>
      </c>
      <c r="H73" s="10">
        <f>VLOOKUP(F73,[1]Consignment!$F$4:$H$91,3,FALSE)</f>
        <v>61</v>
      </c>
      <c r="I73" s="10">
        <v>13</v>
      </c>
      <c r="J73" s="10">
        <f t="shared" si="2"/>
        <v>158.6</v>
      </c>
      <c r="K73" s="10">
        <v>25</v>
      </c>
      <c r="L73" s="10">
        <f t="shared" si="3"/>
        <v>989.6</v>
      </c>
    </row>
    <row r="74" spans="1:12">
      <c r="A74" s="2">
        <v>71</v>
      </c>
      <c r="B74" s="2" t="s">
        <v>81</v>
      </c>
      <c r="C74" s="2" t="s">
        <v>201</v>
      </c>
      <c r="D74" s="2" t="s">
        <v>82</v>
      </c>
      <c r="E74" s="2" t="s">
        <v>246</v>
      </c>
      <c r="F74" s="2" t="s">
        <v>242</v>
      </c>
      <c r="G74" s="2">
        <v>20</v>
      </c>
      <c r="H74" s="10">
        <f>VLOOKUP(F74,[1]Consignment!$F$4:$H$91,3,FALSE)</f>
        <v>21.4</v>
      </c>
      <c r="I74" s="10">
        <v>20</v>
      </c>
      <c r="J74" s="10">
        <f t="shared" si="2"/>
        <v>85.6</v>
      </c>
      <c r="K74" s="10">
        <v>25</v>
      </c>
      <c r="L74" s="10">
        <f t="shared" si="3"/>
        <v>558.6</v>
      </c>
    </row>
    <row r="75" spans="1:12">
      <c r="A75" s="2">
        <v>72</v>
      </c>
      <c r="B75" s="2" t="s">
        <v>81</v>
      </c>
      <c r="C75" s="2" t="s">
        <v>202</v>
      </c>
      <c r="D75" s="2" t="s">
        <v>83</v>
      </c>
      <c r="E75" s="2" t="s">
        <v>246</v>
      </c>
      <c r="F75" s="2" t="s">
        <v>242</v>
      </c>
      <c r="G75" s="2">
        <v>21</v>
      </c>
      <c r="H75" s="10">
        <f>VLOOKUP(F75,[1]Consignment!$F$4:$H$91,3,FALSE)</f>
        <v>21.4</v>
      </c>
      <c r="I75" s="10">
        <v>21</v>
      </c>
      <c r="J75" s="10">
        <f t="shared" si="2"/>
        <v>89.88</v>
      </c>
      <c r="K75" s="10">
        <v>25</v>
      </c>
      <c r="L75" s="10">
        <f t="shared" si="3"/>
        <v>585.28</v>
      </c>
    </row>
    <row r="76" spans="1:12">
      <c r="A76" s="2">
        <v>73</v>
      </c>
      <c r="B76" s="2" t="s">
        <v>81</v>
      </c>
      <c r="C76" s="2" t="s">
        <v>203</v>
      </c>
      <c r="D76" s="2" t="s">
        <v>84</v>
      </c>
      <c r="E76" s="2" t="s">
        <v>246</v>
      </c>
      <c r="F76" s="2" t="s">
        <v>242</v>
      </c>
      <c r="G76" s="2">
        <v>51</v>
      </c>
      <c r="H76" s="10">
        <f>VLOOKUP(F76,[1]Consignment!$F$4:$H$91,3,FALSE)</f>
        <v>21.4</v>
      </c>
      <c r="I76" s="10">
        <v>51</v>
      </c>
      <c r="J76" s="10">
        <f t="shared" si="2"/>
        <v>218.27999999999997</v>
      </c>
      <c r="K76" s="10">
        <v>25</v>
      </c>
      <c r="L76" s="10">
        <f t="shared" si="3"/>
        <v>1385.6799999999998</v>
      </c>
    </row>
    <row r="77" spans="1:12">
      <c r="A77" s="2">
        <v>74</v>
      </c>
      <c r="B77" s="2" t="s">
        <v>81</v>
      </c>
      <c r="C77" s="2" t="s">
        <v>204</v>
      </c>
      <c r="D77" s="2" t="s">
        <v>85</v>
      </c>
      <c r="E77" s="2" t="s">
        <v>246</v>
      </c>
      <c r="F77" s="2" t="s">
        <v>241</v>
      </c>
      <c r="G77" s="2">
        <v>5</v>
      </c>
      <c r="H77" s="10">
        <f>VLOOKUP(F77,[1]Consignment!$F$4:$H$91,3,FALSE)</f>
        <v>21.4</v>
      </c>
      <c r="I77" s="10">
        <v>5</v>
      </c>
      <c r="J77" s="10">
        <f t="shared" si="2"/>
        <v>21.4</v>
      </c>
      <c r="K77" s="10">
        <v>25</v>
      </c>
      <c r="L77" s="10">
        <f t="shared" si="3"/>
        <v>158.4</v>
      </c>
    </row>
    <row r="78" spans="1:12">
      <c r="A78" s="2">
        <v>75</v>
      </c>
      <c r="B78" s="2" t="s">
        <v>81</v>
      </c>
      <c r="C78" s="2" t="s">
        <v>205</v>
      </c>
      <c r="D78" s="2" t="s">
        <v>86</v>
      </c>
      <c r="E78" s="2" t="s">
        <v>246</v>
      </c>
      <c r="F78" s="2" t="s">
        <v>241</v>
      </c>
      <c r="G78" s="2">
        <v>24</v>
      </c>
      <c r="H78" s="10">
        <f>VLOOKUP(F78,[1]Consignment!$F$4:$H$91,3,FALSE)</f>
        <v>21.4</v>
      </c>
      <c r="I78" s="10">
        <v>24</v>
      </c>
      <c r="J78" s="10">
        <f t="shared" si="2"/>
        <v>102.71999999999998</v>
      </c>
      <c r="K78" s="10">
        <v>25</v>
      </c>
      <c r="L78" s="10">
        <f t="shared" si="3"/>
        <v>665.31999999999994</v>
      </c>
    </row>
    <row r="79" spans="1:12">
      <c r="A79" s="2">
        <v>76</v>
      </c>
      <c r="B79" s="2" t="s">
        <v>81</v>
      </c>
      <c r="C79" s="2" t="s">
        <v>206</v>
      </c>
      <c r="D79" s="2" t="s">
        <v>87</v>
      </c>
      <c r="E79" s="2" t="s">
        <v>246</v>
      </c>
      <c r="F79" s="2" t="s">
        <v>241</v>
      </c>
      <c r="G79" s="2">
        <v>25</v>
      </c>
      <c r="H79" s="10">
        <f>VLOOKUP(F79,[1]Consignment!$F$4:$H$91,3,FALSE)</f>
        <v>21.4</v>
      </c>
      <c r="I79" s="10">
        <v>25</v>
      </c>
      <c r="J79" s="10">
        <f t="shared" si="2"/>
        <v>107</v>
      </c>
      <c r="K79" s="10">
        <v>25</v>
      </c>
      <c r="L79" s="10">
        <f t="shared" si="3"/>
        <v>692</v>
      </c>
    </row>
    <row r="80" spans="1:12">
      <c r="A80" s="2">
        <v>77</v>
      </c>
      <c r="B80" s="2" t="s">
        <v>81</v>
      </c>
      <c r="C80" s="2" t="s">
        <v>207</v>
      </c>
      <c r="D80" s="2" t="s">
        <v>88</v>
      </c>
      <c r="E80" s="2" t="s">
        <v>246</v>
      </c>
      <c r="F80" s="2" t="s">
        <v>241</v>
      </c>
      <c r="G80" s="2">
        <v>9</v>
      </c>
      <c r="H80" s="10">
        <f>VLOOKUP(F80,[1]Consignment!$F$4:$H$91,3,FALSE)</f>
        <v>21.4</v>
      </c>
      <c r="I80" s="10">
        <v>9</v>
      </c>
      <c r="J80" s="10">
        <f t="shared" si="2"/>
        <v>38.520000000000003</v>
      </c>
      <c r="K80" s="10">
        <v>25</v>
      </c>
      <c r="L80" s="10">
        <f t="shared" si="3"/>
        <v>265.12</v>
      </c>
    </row>
    <row r="81" spans="1:12">
      <c r="A81" s="2">
        <v>78</v>
      </c>
      <c r="B81" s="2" t="s">
        <v>81</v>
      </c>
      <c r="C81" s="2" t="s">
        <v>240</v>
      </c>
      <c r="D81" s="2" t="s">
        <v>126</v>
      </c>
      <c r="E81" s="2" t="s">
        <v>246</v>
      </c>
      <c r="F81" s="2" t="s">
        <v>245</v>
      </c>
      <c r="G81" s="2">
        <v>4</v>
      </c>
      <c r="H81" s="10">
        <f>VLOOKUP(F81,[1]Consignment!$F$4:$H$91,3,FALSE)</f>
        <v>21.4</v>
      </c>
      <c r="I81" s="10">
        <v>4</v>
      </c>
      <c r="J81" s="10">
        <f t="shared" si="2"/>
        <v>17.12</v>
      </c>
      <c r="K81" s="10">
        <v>25</v>
      </c>
      <c r="L81" s="10">
        <f t="shared" si="3"/>
        <v>131.72</v>
      </c>
    </row>
    <row r="82" spans="1:12">
      <c r="A82" s="2">
        <v>79</v>
      </c>
      <c r="B82" s="2" t="s">
        <v>89</v>
      </c>
      <c r="C82" s="2" t="s">
        <v>208</v>
      </c>
      <c r="D82" s="2" t="s">
        <v>90</v>
      </c>
      <c r="E82" s="2" t="s">
        <v>246</v>
      </c>
      <c r="F82" s="2" t="s">
        <v>241</v>
      </c>
      <c r="G82" s="2">
        <v>9</v>
      </c>
      <c r="H82" s="10">
        <f>VLOOKUP(F82,[1]Consignment!$F$4:$H$91,3,FALSE)</f>
        <v>21.4</v>
      </c>
      <c r="I82" s="10">
        <v>9</v>
      </c>
      <c r="J82" s="10">
        <f t="shared" si="2"/>
        <v>38.520000000000003</v>
      </c>
      <c r="K82" s="10">
        <v>25</v>
      </c>
      <c r="L82" s="10">
        <f t="shared" si="3"/>
        <v>265.12</v>
      </c>
    </row>
    <row r="83" spans="1:12">
      <c r="A83" s="2">
        <v>80</v>
      </c>
      <c r="B83" s="2" t="s">
        <v>89</v>
      </c>
      <c r="C83" s="2" t="s">
        <v>209</v>
      </c>
      <c r="D83" s="2" t="s">
        <v>91</v>
      </c>
      <c r="E83" s="2" t="s">
        <v>246</v>
      </c>
      <c r="F83" s="2" t="s">
        <v>242</v>
      </c>
      <c r="G83" s="2">
        <v>6</v>
      </c>
      <c r="H83" s="10">
        <f>VLOOKUP(F83,[1]Consignment!$F$4:$H$91,3,FALSE)</f>
        <v>21.4</v>
      </c>
      <c r="I83" s="10">
        <v>6</v>
      </c>
      <c r="J83" s="10">
        <f t="shared" si="2"/>
        <v>25.679999999999996</v>
      </c>
      <c r="K83" s="10">
        <v>25</v>
      </c>
      <c r="L83" s="10">
        <f t="shared" si="3"/>
        <v>185.07999999999998</v>
      </c>
    </row>
    <row r="84" spans="1:12">
      <c r="A84" s="2">
        <v>81</v>
      </c>
      <c r="B84" s="2" t="s">
        <v>89</v>
      </c>
      <c r="C84" s="2" t="s">
        <v>210</v>
      </c>
      <c r="D84" s="2" t="s">
        <v>92</v>
      </c>
      <c r="E84" s="2" t="s">
        <v>246</v>
      </c>
      <c r="F84" s="2" t="s">
        <v>244</v>
      </c>
      <c r="G84" s="2">
        <v>3</v>
      </c>
      <c r="H84" s="10">
        <f>VLOOKUP(F84,[1]Consignment!$F$4:$H$91,3,FALSE)</f>
        <v>65</v>
      </c>
      <c r="I84" s="10">
        <v>3</v>
      </c>
      <c r="J84" s="10">
        <f t="shared" si="2"/>
        <v>39</v>
      </c>
      <c r="K84" s="10">
        <v>25</v>
      </c>
      <c r="L84" s="10">
        <f t="shared" si="3"/>
        <v>262</v>
      </c>
    </row>
    <row r="85" spans="1:12">
      <c r="A85" s="2">
        <v>82</v>
      </c>
      <c r="B85" s="2" t="s">
        <v>89</v>
      </c>
      <c r="C85" s="2" t="s">
        <v>211</v>
      </c>
      <c r="D85" s="2" t="s">
        <v>93</v>
      </c>
      <c r="E85" s="2" t="s">
        <v>246</v>
      </c>
      <c r="F85" s="2" t="s">
        <v>243</v>
      </c>
      <c r="G85" s="2">
        <v>16</v>
      </c>
      <c r="H85" s="10">
        <f>VLOOKUP(F85,[1]Consignment!$F$4:$H$91,3,FALSE)</f>
        <v>61</v>
      </c>
      <c r="I85" s="10">
        <v>16</v>
      </c>
      <c r="J85" s="10">
        <f t="shared" si="2"/>
        <v>195.2</v>
      </c>
      <c r="K85" s="10">
        <v>25</v>
      </c>
      <c r="L85" s="10">
        <f t="shared" si="3"/>
        <v>1212.2</v>
      </c>
    </row>
    <row r="86" spans="1:12">
      <c r="A86" s="2">
        <v>83</v>
      </c>
      <c r="B86" s="2" t="s">
        <v>89</v>
      </c>
      <c r="C86" s="2" t="s">
        <v>212</v>
      </c>
      <c r="D86" s="2" t="s">
        <v>94</v>
      </c>
      <c r="E86" s="2" t="s">
        <v>246</v>
      </c>
      <c r="F86" s="2" t="s">
        <v>244</v>
      </c>
      <c r="G86" s="2">
        <v>26</v>
      </c>
      <c r="H86" s="10">
        <f>VLOOKUP(F86,[1]Consignment!$F$4:$H$91,3,FALSE)</f>
        <v>65</v>
      </c>
      <c r="I86" s="10">
        <v>26</v>
      </c>
      <c r="J86" s="10">
        <f t="shared" si="2"/>
        <v>338</v>
      </c>
      <c r="K86" s="10">
        <v>25</v>
      </c>
      <c r="L86" s="10">
        <f t="shared" si="3"/>
        <v>2079</v>
      </c>
    </row>
    <row r="87" spans="1:12">
      <c r="A87" s="2">
        <v>84</v>
      </c>
      <c r="B87" s="2" t="s">
        <v>89</v>
      </c>
      <c r="C87" s="2" t="s">
        <v>213</v>
      </c>
      <c r="D87" s="2" t="s">
        <v>95</v>
      </c>
      <c r="E87" s="2" t="s">
        <v>246</v>
      </c>
      <c r="F87" s="2" t="s">
        <v>242</v>
      </c>
      <c r="G87" s="2">
        <v>21</v>
      </c>
      <c r="H87" s="10">
        <f>VLOOKUP(F87,[1]Consignment!$F$4:$H$91,3,FALSE)</f>
        <v>21.4</v>
      </c>
      <c r="I87" s="10">
        <v>21</v>
      </c>
      <c r="J87" s="10">
        <f t="shared" si="2"/>
        <v>89.88</v>
      </c>
      <c r="K87" s="10">
        <v>25</v>
      </c>
      <c r="L87" s="10">
        <f t="shared" si="3"/>
        <v>585.28</v>
      </c>
    </row>
    <row r="88" spans="1:12">
      <c r="A88" s="2">
        <v>85</v>
      </c>
      <c r="B88" s="2" t="s">
        <v>96</v>
      </c>
      <c r="C88" s="2" t="s">
        <v>214</v>
      </c>
      <c r="D88" s="2" t="s">
        <v>97</v>
      </c>
      <c r="E88" s="2" t="s">
        <v>246</v>
      </c>
      <c r="F88" s="2" t="s">
        <v>241</v>
      </c>
      <c r="G88" s="2">
        <v>15</v>
      </c>
      <c r="H88" s="10">
        <f>VLOOKUP(F88,[1]Consignment!$F$4:$H$91,3,FALSE)</f>
        <v>21.4</v>
      </c>
      <c r="I88" s="10">
        <v>15</v>
      </c>
      <c r="J88" s="10">
        <f t="shared" si="2"/>
        <v>64.2</v>
      </c>
      <c r="K88" s="10">
        <v>25</v>
      </c>
      <c r="L88" s="10">
        <f t="shared" si="3"/>
        <v>425.2</v>
      </c>
    </row>
    <row r="89" spans="1:12">
      <c r="A89" s="2">
        <v>86</v>
      </c>
      <c r="B89" s="2" t="s">
        <v>96</v>
      </c>
      <c r="C89" s="2" t="s">
        <v>215</v>
      </c>
      <c r="D89" s="2" t="s">
        <v>98</v>
      </c>
      <c r="E89" s="2" t="s">
        <v>246</v>
      </c>
      <c r="F89" s="2" t="s">
        <v>241</v>
      </c>
      <c r="G89" s="2">
        <v>7</v>
      </c>
      <c r="H89" s="10">
        <f>VLOOKUP(F89,[1]Consignment!$F$4:$H$91,3,FALSE)</f>
        <v>21.4</v>
      </c>
      <c r="I89" s="10">
        <v>7</v>
      </c>
      <c r="J89" s="10">
        <f t="shared" si="2"/>
        <v>29.959999999999994</v>
      </c>
      <c r="K89" s="10">
        <v>25</v>
      </c>
      <c r="L89" s="10">
        <f t="shared" si="3"/>
        <v>211.76</v>
      </c>
    </row>
    <row r="90" spans="1:12">
      <c r="A90" s="2">
        <v>87</v>
      </c>
      <c r="B90" s="2" t="s">
        <v>96</v>
      </c>
      <c r="C90" s="2" t="s">
        <v>216</v>
      </c>
      <c r="D90" s="2" t="s">
        <v>99</v>
      </c>
      <c r="E90" s="2" t="s">
        <v>246</v>
      </c>
      <c r="F90" s="2" t="s">
        <v>242</v>
      </c>
      <c r="G90" s="2">
        <v>20</v>
      </c>
      <c r="H90" s="10">
        <f>VLOOKUP(F90,[1]Consignment!$F$4:$H$91,3,FALSE)</f>
        <v>21.4</v>
      </c>
      <c r="I90" s="10">
        <v>20</v>
      </c>
      <c r="J90" s="10">
        <f t="shared" si="2"/>
        <v>85.6</v>
      </c>
      <c r="K90" s="10">
        <v>25</v>
      </c>
      <c r="L90" s="10">
        <f t="shared" si="3"/>
        <v>558.6</v>
      </c>
    </row>
    <row r="91" spans="1:12">
      <c r="A91" s="2">
        <v>88</v>
      </c>
      <c r="B91" s="2" t="s">
        <v>96</v>
      </c>
      <c r="C91" s="2" t="s">
        <v>217</v>
      </c>
      <c r="D91" s="2" t="s">
        <v>100</v>
      </c>
      <c r="E91" s="2" t="s">
        <v>246</v>
      </c>
      <c r="F91" s="2" t="s">
        <v>241</v>
      </c>
      <c r="G91" s="2">
        <v>2</v>
      </c>
      <c r="H91" s="10">
        <f>VLOOKUP(F91,[1]Consignment!$F$4:$H$91,3,FALSE)</f>
        <v>21.4</v>
      </c>
      <c r="I91" s="10">
        <v>2</v>
      </c>
      <c r="J91" s="10">
        <f t="shared" si="2"/>
        <v>8.56</v>
      </c>
      <c r="K91" s="10">
        <v>25</v>
      </c>
      <c r="L91" s="10">
        <f t="shared" si="3"/>
        <v>78.36</v>
      </c>
    </row>
    <row r="92" spans="1:12">
      <c r="A92" s="2">
        <v>89</v>
      </c>
      <c r="B92" s="2" t="s">
        <v>96</v>
      </c>
      <c r="C92" s="2" t="s">
        <v>218</v>
      </c>
      <c r="D92" s="2" t="s">
        <v>101</v>
      </c>
      <c r="E92" s="2" t="s">
        <v>246</v>
      </c>
      <c r="F92" s="2" t="s">
        <v>241</v>
      </c>
      <c r="G92" s="2">
        <v>1</v>
      </c>
      <c r="H92" s="10">
        <f>VLOOKUP(F92,[1]Consignment!$F$4:$H$91,3,FALSE)</f>
        <v>21.4</v>
      </c>
      <c r="I92" s="10">
        <v>1</v>
      </c>
      <c r="J92" s="10">
        <f t="shared" si="2"/>
        <v>4.28</v>
      </c>
      <c r="K92" s="10">
        <v>25</v>
      </c>
      <c r="L92" s="10">
        <f t="shared" si="3"/>
        <v>51.68</v>
      </c>
    </row>
    <row r="93" spans="1:12">
      <c r="A93" s="2">
        <v>90</v>
      </c>
      <c r="B93" s="2" t="s">
        <v>96</v>
      </c>
      <c r="C93" s="2" t="s">
        <v>219</v>
      </c>
      <c r="D93" s="2" t="s">
        <v>102</v>
      </c>
      <c r="E93" s="2" t="s">
        <v>246</v>
      </c>
      <c r="F93" s="2" t="s">
        <v>241</v>
      </c>
      <c r="G93" s="2">
        <v>18</v>
      </c>
      <c r="H93" s="10">
        <f>VLOOKUP(F93,[1]Consignment!$F$4:$H$91,3,FALSE)</f>
        <v>21.4</v>
      </c>
      <c r="I93" s="10">
        <v>18</v>
      </c>
      <c r="J93" s="10">
        <f t="shared" si="2"/>
        <v>77.040000000000006</v>
      </c>
      <c r="K93" s="10">
        <v>25</v>
      </c>
      <c r="L93" s="10">
        <f t="shared" si="3"/>
        <v>505.24</v>
      </c>
    </row>
    <row r="94" spans="1:12">
      <c r="A94" s="2">
        <v>91</v>
      </c>
      <c r="B94" s="2" t="s">
        <v>96</v>
      </c>
      <c r="C94" s="2" t="s">
        <v>220</v>
      </c>
      <c r="D94" s="2" t="s">
        <v>103</v>
      </c>
      <c r="E94" s="2" t="s">
        <v>246</v>
      </c>
      <c r="F94" s="2" t="s">
        <v>241</v>
      </c>
      <c r="G94" s="2">
        <v>18</v>
      </c>
      <c r="H94" s="10">
        <f>VLOOKUP(F94,[1]Consignment!$F$4:$H$91,3,FALSE)</f>
        <v>21.4</v>
      </c>
      <c r="I94" s="10">
        <v>18</v>
      </c>
      <c r="J94" s="10">
        <f t="shared" si="2"/>
        <v>77.040000000000006</v>
      </c>
      <c r="K94" s="10">
        <v>25</v>
      </c>
      <c r="L94" s="10">
        <f t="shared" si="3"/>
        <v>505.24</v>
      </c>
    </row>
    <row r="95" spans="1:12">
      <c r="A95" s="2">
        <v>92</v>
      </c>
      <c r="B95" s="2" t="s">
        <v>96</v>
      </c>
      <c r="C95" s="2" t="s">
        <v>221</v>
      </c>
      <c r="D95" s="2" t="s">
        <v>104</v>
      </c>
      <c r="E95" s="2" t="s">
        <v>246</v>
      </c>
      <c r="F95" s="2" t="s">
        <v>241</v>
      </c>
      <c r="G95" s="2">
        <v>12</v>
      </c>
      <c r="H95" s="10">
        <f>VLOOKUP(F95,[1]Consignment!$F$4:$H$91,3,FALSE)</f>
        <v>21.4</v>
      </c>
      <c r="I95" s="10">
        <v>12</v>
      </c>
      <c r="J95" s="10">
        <f t="shared" si="2"/>
        <v>51.359999999999992</v>
      </c>
      <c r="K95" s="10">
        <v>25</v>
      </c>
      <c r="L95" s="10">
        <f t="shared" si="3"/>
        <v>345.15999999999997</v>
      </c>
    </row>
    <row r="96" spans="1:12">
      <c r="A96" s="2">
        <v>93</v>
      </c>
      <c r="B96" s="2" t="s">
        <v>96</v>
      </c>
      <c r="C96" s="2" t="s">
        <v>222</v>
      </c>
      <c r="D96" s="2" t="s">
        <v>105</v>
      </c>
      <c r="E96" s="2" t="s">
        <v>246</v>
      </c>
      <c r="F96" s="2" t="s">
        <v>241</v>
      </c>
      <c r="G96" s="2">
        <v>10</v>
      </c>
      <c r="H96" s="10">
        <f>VLOOKUP(F96,[1]Consignment!$F$4:$H$91,3,FALSE)</f>
        <v>21.4</v>
      </c>
      <c r="I96" s="10">
        <v>10</v>
      </c>
      <c r="J96" s="10">
        <f t="shared" si="2"/>
        <v>42.8</v>
      </c>
      <c r="K96" s="10">
        <v>25</v>
      </c>
      <c r="L96" s="10">
        <f t="shared" si="3"/>
        <v>291.8</v>
      </c>
    </row>
    <row r="97" spans="1:16">
      <c r="A97" s="2">
        <v>94</v>
      </c>
      <c r="B97" s="2" t="s">
        <v>96</v>
      </c>
      <c r="C97" s="2" t="s">
        <v>223</v>
      </c>
      <c r="D97" s="2" t="s">
        <v>106</v>
      </c>
      <c r="E97" s="2" t="s">
        <v>246</v>
      </c>
      <c r="F97" s="2" t="s">
        <v>243</v>
      </c>
      <c r="G97" s="2">
        <v>2</v>
      </c>
      <c r="H97" s="10">
        <f>VLOOKUP(F97,[1]Consignment!$F$4:$H$91,3,FALSE)</f>
        <v>61</v>
      </c>
      <c r="I97" s="10">
        <v>2</v>
      </c>
      <c r="J97" s="10">
        <f t="shared" si="2"/>
        <v>24.4</v>
      </c>
      <c r="K97" s="10">
        <v>25</v>
      </c>
      <c r="L97" s="10">
        <f t="shared" si="3"/>
        <v>173.4</v>
      </c>
    </row>
    <row r="98" spans="1:16">
      <c r="A98" s="2">
        <v>95</v>
      </c>
      <c r="B98" s="2" t="s">
        <v>107</v>
      </c>
      <c r="C98" s="2" t="s">
        <v>224</v>
      </c>
      <c r="D98" s="2" t="s">
        <v>108</v>
      </c>
      <c r="E98" s="2" t="s">
        <v>246</v>
      </c>
      <c r="F98" s="2" t="s">
        <v>241</v>
      </c>
      <c r="G98" s="2">
        <v>17</v>
      </c>
      <c r="H98" s="10">
        <f>VLOOKUP(F98,[1]Consignment!$F$4:$H$91,3,FALSE)</f>
        <v>21.4</v>
      </c>
      <c r="I98" s="10">
        <v>17</v>
      </c>
      <c r="J98" s="10">
        <f t="shared" si="2"/>
        <v>72.759999999999991</v>
      </c>
      <c r="K98" s="10">
        <v>25</v>
      </c>
      <c r="L98" s="10">
        <f t="shared" si="3"/>
        <v>478.55999999999995</v>
      </c>
    </row>
    <row r="99" spans="1:16">
      <c r="A99" s="2">
        <v>96</v>
      </c>
      <c r="B99" s="2" t="s">
        <v>107</v>
      </c>
      <c r="C99" s="2" t="s">
        <v>225</v>
      </c>
      <c r="D99" s="2" t="s">
        <v>109</v>
      </c>
      <c r="E99" s="2" t="s">
        <v>246</v>
      </c>
      <c r="F99" s="2" t="s">
        <v>241</v>
      </c>
      <c r="G99" s="2">
        <v>2</v>
      </c>
      <c r="H99" s="10">
        <f>VLOOKUP(F99,[1]Consignment!$F$4:$H$91,3,FALSE)</f>
        <v>21.4</v>
      </c>
      <c r="I99" s="10">
        <v>2</v>
      </c>
      <c r="J99" s="10">
        <f t="shared" si="2"/>
        <v>8.56</v>
      </c>
      <c r="K99" s="10">
        <v>25</v>
      </c>
      <c r="L99" s="10">
        <f t="shared" si="3"/>
        <v>78.36</v>
      </c>
    </row>
    <row r="100" spans="1:16">
      <c r="A100" s="2">
        <v>97</v>
      </c>
      <c r="B100" s="2" t="s">
        <v>107</v>
      </c>
      <c r="C100" s="2" t="s">
        <v>226</v>
      </c>
      <c r="D100" s="2" t="s">
        <v>110</v>
      </c>
      <c r="E100" s="2" t="s">
        <v>246</v>
      </c>
      <c r="F100" s="2" t="s">
        <v>241</v>
      </c>
      <c r="G100" s="2">
        <v>6</v>
      </c>
      <c r="H100" s="10">
        <f>VLOOKUP(F100,[1]Consignment!$F$4:$H$91,3,FALSE)</f>
        <v>21.4</v>
      </c>
      <c r="I100" s="10">
        <v>6</v>
      </c>
      <c r="J100" s="10">
        <f t="shared" si="2"/>
        <v>25.679999999999996</v>
      </c>
      <c r="K100" s="10">
        <v>25</v>
      </c>
      <c r="L100" s="10">
        <f t="shared" si="3"/>
        <v>185.07999999999998</v>
      </c>
    </row>
    <row r="101" spans="1:16">
      <c r="A101" s="2">
        <v>98</v>
      </c>
      <c r="B101" s="2" t="s">
        <v>107</v>
      </c>
      <c r="C101" s="2" t="s">
        <v>227</v>
      </c>
      <c r="D101" s="2" t="s">
        <v>111</v>
      </c>
      <c r="E101" s="2" t="s">
        <v>246</v>
      </c>
      <c r="F101" s="2" t="s">
        <v>241</v>
      </c>
      <c r="G101" s="2">
        <v>17</v>
      </c>
      <c r="H101" s="10">
        <f>VLOOKUP(F101,[1]Consignment!$F$4:$H$91,3,FALSE)</f>
        <v>21.4</v>
      </c>
      <c r="I101" s="10">
        <v>17</v>
      </c>
      <c r="J101" s="10">
        <f t="shared" si="2"/>
        <v>72.759999999999991</v>
      </c>
      <c r="K101" s="10">
        <v>25</v>
      </c>
      <c r="L101" s="10">
        <f t="shared" si="3"/>
        <v>478.55999999999995</v>
      </c>
    </row>
    <row r="102" spans="1:16">
      <c r="A102" s="2">
        <v>99</v>
      </c>
      <c r="B102" s="2" t="s">
        <v>107</v>
      </c>
      <c r="C102" s="2" t="s">
        <v>228</v>
      </c>
      <c r="D102" s="2" t="s">
        <v>112</v>
      </c>
      <c r="E102" s="2" t="s">
        <v>246</v>
      </c>
      <c r="F102" s="2" t="s">
        <v>242</v>
      </c>
      <c r="G102" s="2">
        <v>17</v>
      </c>
      <c r="H102" s="10">
        <f>VLOOKUP(F102,[1]Consignment!$F$4:$H$91,3,FALSE)</f>
        <v>21.4</v>
      </c>
      <c r="I102" s="10">
        <v>17</v>
      </c>
      <c r="J102" s="10">
        <f t="shared" si="2"/>
        <v>72.759999999999991</v>
      </c>
      <c r="K102" s="10">
        <v>25</v>
      </c>
      <c r="L102" s="10">
        <f t="shared" si="3"/>
        <v>478.55999999999995</v>
      </c>
    </row>
    <row r="103" spans="1:16">
      <c r="A103" s="2">
        <v>100</v>
      </c>
      <c r="B103" s="2" t="s">
        <v>107</v>
      </c>
      <c r="C103" s="2" t="s">
        <v>229</v>
      </c>
      <c r="D103" s="2" t="s">
        <v>113</v>
      </c>
      <c r="E103" s="2" t="s">
        <v>246</v>
      </c>
      <c r="F103" s="2" t="s">
        <v>242</v>
      </c>
      <c r="G103" s="2">
        <v>16</v>
      </c>
      <c r="H103" s="10">
        <f>VLOOKUP(F103,[1]Consignment!$F$4:$H$91,3,FALSE)</f>
        <v>21.4</v>
      </c>
      <c r="I103" s="10">
        <v>16</v>
      </c>
      <c r="J103" s="10">
        <f t="shared" si="2"/>
        <v>68.48</v>
      </c>
      <c r="K103" s="10">
        <v>25</v>
      </c>
      <c r="L103" s="10">
        <f t="shared" si="3"/>
        <v>451.88</v>
      </c>
    </row>
    <row r="104" spans="1:16">
      <c r="A104" s="2">
        <v>101</v>
      </c>
      <c r="B104" s="2" t="s">
        <v>107</v>
      </c>
      <c r="C104" s="2" t="s">
        <v>230</v>
      </c>
      <c r="D104" s="2" t="s">
        <v>114</v>
      </c>
      <c r="E104" s="2" t="s">
        <v>246</v>
      </c>
      <c r="F104" s="2" t="s">
        <v>243</v>
      </c>
      <c r="G104" s="2">
        <v>15</v>
      </c>
      <c r="H104" s="10">
        <f>VLOOKUP(F104,[1]Consignment!$F$4:$H$91,3,FALSE)</f>
        <v>61</v>
      </c>
      <c r="I104" s="10">
        <v>15</v>
      </c>
      <c r="J104" s="10">
        <f t="shared" si="2"/>
        <v>183</v>
      </c>
      <c r="K104" s="10">
        <v>25</v>
      </c>
      <c r="L104" s="10">
        <f t="shared" si="3"/>
        <v>1138</v>
      </c>
    </row>
    <row r="105" spans="1:16">
      <c r="A105" s="2">
        <v>102</v>
      </c>
      <c r="B105" s="2" t="s">
        <v>107</v>
      </c>
      <c r="C105" s="2" t="s">
        <v>231</v>
      </c>
      <c r="D105" s="2" t="s">
        <v>115</v>
      </c>
      <c r="E105" s="2" t="s">
        <v>246</v>
      </c>
      <c r="F105" s="2" t="s">
        <v>243</v>
      </c>
      <c r="G105" s="2">
        <v>13</v>
      </c>
      <c r="H105" s="10">
        <f>VLOOKUP(F105,[1]Consignment!$F$4:$H$91,3,FALSE)</f>
        <v>61</v>
      </c>
      <c r="I105" s="10">
        <v>13</v>
      </c>
      <c r="J105" s="10">
        <f t="shared" si="2"/>
        <v>158.6</v>
      </c>
      <c r="K105" s="10">
        <v>25</v>
      </c>
      <c r="L105" s="10">
        <f t="shared" si="3"/>
        <v>989.6</v>
      </c>
    </row>
    <row r="106" spans="1:16">
      <c r="A106" s="2">
        <v>103</v>
      </c>
      <c r="B106" s="2" t="s">
        <v>107</v>
      </c>
      <c r="C106" s="2" t="s">
        <v>232</v>
      </c>
      <c r="D106" s="2" t="s">
        <v>116</v>
      </c>
      <c r="E106" s="2" t="s">
        <v>246</v>
      </c>
      <c r="F106" s="2" t="s">
        <v>242</v>
      </c>
      <c r="G106" s="2">
        <v>9</v>
      </c>
      <c r="H106" s="10">
        <f>VLOOKUP(F106,[1]Consignment!$F$4:$H$91,3,FALSE)</f>
        <v>21.4</v>
      </c>
      <c r="I106" s="10">
        <v>9</v>
      </c>
      <c r="J106" s="10">
        <f t="shared" si="2"/>
        <v>38.520000000000003</v>
      </c>
      <c r="K106" s="10">
        <v>25</v>
      </c>
      <c r="L106" s="10">
        <f t="shared" si="3"/>
        <v>265.12</v>
      </c>
    </row>
    <row r="107" spans="1:16">
      <c r="A107" s="2">
        <v>104</v>
      </c>
      <c r="B107" s="2" t="s">
        <v>107</v>
      </c>
      <c r="C107" s="2" t="s">
        <v>233</v>
      </c>
      <c r="D107" s="2" t="s">
        <v>117</v>
      </c>
      <c r="E107" s="2" t="s">
        <v>246</v>
      </c>
      <c r="F107" s="2" t="s">
        <v>244</v>
      </c>
      <c r="G107" s="2">
        <v>4</v>
      </c>
      <c r="H107" s="10">
        <f>VLOOKUP(F107,[1]Consignment!$F$4:$H$91,3,FALSE)</f>
        <v>65</v>
      </c>
      <c r="I107" s="10">
        <v>4</v>
      </c>
      <c r="J107" s="10">
        <f t="shared" si="2"/>
        <v>52</v>
      </c>
      <c r="K107" s="10">
        <v>25</v>
      </c>
      <c r="L107" s="10">
        <f t="shared" si="3"/>
        <v>341</v>
      </c>
    </row>
    <row r="108" spans="1:16">
      <c r="A108" s="2">
        <v>105</v>
      </c>
      <c r="B108" s="2" t="s">
        <v>118</v>
      </c>
      <c r="C108" s="2" t="s">
        <v>234</v>
      </c>
      <c r="D108" s="2" t="s">
        <v>119</v>
      </c>
      <c r="E108" s="2" t="s">
        <v>246</v>
      </c>
      <c r="F108" s="2" t="s">
        <v>241</v>
      </c>
      <c r="G108" s="2">
        <v>2</v>
      </c>
      <c r="H108" s="10">
        <f>VLOOKUP(F108,[1]Consignment!$F$4:$H$91,3,FALSE)</f>
        <v>21.4</v>
      </c>
      <c r="I108" s="10">
        <v>2</v>
      </c>
      <c r="J108" s="10">
        <f t="shared" si="2"/>
        <v>8.56</v>
      </c>
      <c r="K108" s="10">
        <v>25</v>
      </c>
      <c r="L108" s="10">
        <f t="shared" si="3"/>
        <v>78.36</v>
      </c>
    </row>
    <row r="109" spans="1:16">
      <c r="A109" s="2">
        <v>106</v>
      </c>
      <c r="B109" s="2" t="s">
        <v>118</v>
      </c>
      <c r="C109" s="2" t="s">
        <v>235</v>
      </c>
      <c r="D109" s="2" t="s">
        <v>120</v>
      </c>
      <c r="E109" s="2" t="s">
        <v>246</v>
      </c>
      <c r="F109" s="2" t="s">
        <v>244</v>
      </c>
      <c r="G109" s="2">
        <v>4</v>
      </c>
      <c r="H109" s="10">
        <f>VLOOKUP(F109,[1]Consignment!$F$4:$H$91,3,FALSE)</f>
        <v>65</v>
      </c>
      <c r="I109" s="10">
        <v>4</v>
      </c>
      <c r="J109" s="10">
        <f t="shared" si="2"/>
        <v>52</v>
      </c>
      <c r="K109" s="10">
        <v>25</v>
      </c>
      <c r="L109" s="10">
        <f t="shared" si="3"/>
        <v>341</v>
      </c>
    </row>
    <row r="110" spans="1:16">
      <c r="A110" s="2">
        <v>107</v>
      </c>
      <c r="B110" s="2" t="s">
        <v>121</v>
      </c>
      <c r="C110" s="2" t="s">
        <v>236</v>
      </c>
      <c r="D110" s="2" t="s">
        <v>122</v>
      </c>
      <c r="E110" s="2" t="s">
        <v>246</v>
      </c>
      <c r="F110" s="2" t="s">
        <v>242</v>
      </c>
      <c r="G110" s="2">
        <v>8</v>
      </c>
      <c r="H110" s="10">
        <f>VLOOKUP(F110,[1]Consignment!$F$4:$H$91,3,FALSE)</f>
        <v>21.4</v>
      </c>
      <c r="I110" s="10">
        <v>8</v>
      </c>
      <c r="J110" s="10">
        <f t="shared" si="2"/>
        <v>34.24</v>
      </c>
      <c r="K110" s="10">
        <v>25</v>
      </c>
      <c r="L110" s="10">
        <f t="shared" si="3"/>
        <v>238.44</v>
      </c>
    </row>
    <row r="111" spans="1:16" s="7" customFormat="1">
      <c r="A111" s="17" t="s">
        <v>256</v>
      </c>
      <c r="B111" s="18"/>
      <c r="C111" s="18"/>
      <c r="D111" s="18"/>
      <c r="E111" s="18"/>
      <c r="F111" s="18"/>
      <c r="G111" s="18"/>
      <c r="H111" s="19"/>
      <c r="I111" s="19"/>
      <c r="J111" s="19"/>
      <c r="K111" s="20"/>
      <c r="L111" s="6">
        <f>ROUND(SUM(L4:L110),0)</f>
        <v>39831</v>
      </c>
      <c r="P111" s="8"/>
    </row>
    <row r="112" spans="1:16" s="7" customFormat="1" ht="30" customHeight="1">
      <c r="A112" s="11" t="s">
        <v>255</v>
      </c>
      <c r="B112" s="11"/>
      <c r="C112" s="11"/>
      <c r="D112" s="11"/>
      <c r="E112" s="11"/>
      <c r="F112" s="11"/>
      <c r="G112" s="11"/>
      <c r="H112" s="12"/>
      <c r="I112" s="12"/>
      <c r="J112" s="12"/>
      <c r="K112" s="12"/>
      <c r="L112" s="12"/>
    </row>
    <row r="113" spans="1:12" s="7" customFormat="1" ht="30" customHeight="1">
      <c r="A113" s="11" t="s">
        <v>254</v>
      </c>
      <c r="B113" s="11"/>
      <c r="C113" s="11"/>
      <c r="D113" s="11"/>
      <c r="E113" s="11"/>
      <c r="F113" s="11"/>
      <c r="G113" s="11"/>
      <c r="H113" s="12"/>
      <c r="I113" s="12"/>
      <c r="J113" s="12"/>
      <c r="K113" s="12"/>
      <c r="L113" s="12"/>
    </row>
    <row r="114" spans="1:12">
      <c r="G114" s="9">
        <f>SUM(G4:G110)</f>
        <v>1011</v>
      </c>
    </row>
  </sheetData>
  <sortState ref="B2:G108">
    <sortCondition ref="B2:B108"/>
  </sortState>
  <mergeCells count="7">
    <mergeCell ref="A113:L113"/>
    <mergeCell ref="A1:H1"/>
    <mergeCell ref="I1:L1"/>
    <mergeCell ref="A2:H2"/>
    <mergeCell ref="I2:L2"/>
    <mergeCell ref="A111:K111"/>
    <mergeCell ref="A112:L112"/>
  </mergeCells>
  <conditionalFormatting sqref="C111:C113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2025-12-06T08:12:50Z</dcterms:created>
  <dcterms:modified xsi:type="dcterms:W3CDTF">2025-12-09T05:08:59Z</dcterms:modified>
</cp:coreProperties>
</file>