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I5"/>
  <c r="I6"/>
  <c r="I7"/>
  <c r="I8"/>
  <c r="I9"/>
  <c r="I4"/>
  <c r="H5"/>
  <c r="K5" s="1"/>
  <c r="H6"/>
  <c r="K6" s="1"/>
  <c r="H7"/>
  <c r="K7" s="1"/>
  <c r="H8"/>
  <c r="K8" s="1"/>
  <c r="H9"/>
  <c r="K9" s="1"/>
  <c r="H4"/>
  <c r="K4" s="1"/>
</calcChain>
</file>

<file path=xl/sharedStrings.xml><?xml version="1.0" encoding="utf-8"?>
<sst xmlns="http://schemas.openxmlformats.org/spreadsheetml/2006/main" count="47" uniqueCount="40">
  <si>
    <t>01/5/2025</t>
  </si>
  <si>
    <t>29</t>
  </si>
  <si>
    <t>05/5/2025</t>
  </si>
  <si>
    <t>137</t>
  </si>
  <si>
    <t>28/5/2025</t>
  </si>
  <si>
    <t>332</t>
  </si>
  <si>
    <t>07/5/2025</t>
  </si>
  <si>
    <t>0040</t>
  </si>
  <si>
    <t>18/5/2025</t>
  </si>
  <si>
    <t>815</t>
  </si>
  <si>
    <t>30/5/2025</t>
  </si>
  <si>
    <t>367</t>
  </si>
  <si>
    <t>SL</t>
  </si>
  <si>
    <t>PATTAMUNDAI</t>
  </si>
  <si>
    <t>BAJAPUR</t>
  </si>
  <si>
    <t>TUDIGADIA</t>
  </si>
  <si>
    <t>MARKONA</t>
  </si>
  <si>
    <t>CTC</t>
  </si>
  <si>
    <t>DO/02030</t>
  </si>
  <si>
    <t>DO/02081</t>
  </si>
  <si>
    <t>DO/03433</t>
  </si>
  <si>
    <t>JA/02627</t>
  </si>
  <si>
    <t>JA/03292</t>
  </si>
  <si>
    <t>MA/02073</t>
  </si>
  <si>
    <t>FROM</t>
  </si>
  <si>
    <t>TO</t>
  </si>
  <si>
    <t>CASE</t>
  </si>
  <si>
    <t>DATE</t>
  </si>
  <si>
    <t>LR NO</t>
  </si>
  <si>
    <t>INV NO</t>
  </si>
  <si>
    <t>RATE</t>
  </si>
  <si>
    <t>HML</t>
  </si>
  <si>
    <t>LR.CH</t>
  </si>
  <si>
    <t>AMOUNT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</si>
  <si>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</si>
  <si>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</si>
  <si>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</si>
  <si>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(RUPEES TWO THOUSAND EIGHTY TWO ONLY)</t>
  </si>
  <si>
    <t>Kindly, verify &amp; confirm within 7 days, else GST will be filed by 20th JUNE, 2025. 
GST to be paid by Consignor under Reverse Charge Mechanism(RCM) as per GST.</t>
  </si>
  <si>
    <t xml:space="preserve">Bill Date: 31/05/2025
Bill NO : 7222
Total Amount: 2082.00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</si>
</sst>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9526</xdr:rowOff>
    </xdr:from>
    <xdr:to>
      <xdr:col>5</xdr:col>
      <xdr:colOff>771525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6"/>
          <a:ext cx="31146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10" width="6.7109375" customWidth="1"/>
    <col min="11" max="11" width="9.7109375" customWidth="1"/>
  </cols>
  <sheetData>
    <row r="1" spans="1:13" s="1" customFormat="1" ht="75" customHeight="1">
      <c r="A1" s="7"/>
      <c r="B1" s="7"/>
      <c r="C1" s="7"/>
      <c r="D1" s="7"/>
      <c r="E1" s="7"/>
      <c r="F1" s="7"/>
      <c r="G1" s="8" t="s">
        <v>34</v>
      </c>
      <c r="H1" s="8"/>
      <c r="I1" s="8"/>
      <c r="J1" s="8"/>
      <c r="K1" s="8"/>
    </row>
    <row r="2" spans="1:13" s="1" customFormat="1" ht="69.75" customHeight="1">
      <c r="A2" s="9" t="s">
        <v>35</v>
      </c>
      <c r="B2" s="9"/>
      <c r="C2" s="9"/>
      <c r="D2" s="9"/>
      <c r="E2" s="9"/>
      <c r="F2" s="9"/>
      <c r="G2" s="8" t="s">
        <v>39</v>
      </c>
      <c r="H2" s="8"/>
      <c r="I2" s="8"/>
      <c r="J2" s="8"/>
      <c r="K2" s="8"/>
    </row>
    <row r="3" spans="1:13" s="6" customFormat="1">
      <c r="A3" s="5" t="s">
        <v>12</v>
      </c>
      <c r="B3" s="5" t="s">
        <v>27</v>
      </c>
      <c r="C3" s="5" t="s">
        <v>28</v>
      </c>
      <c r="D3" s="5" t="s">
        <v>29</v>
      </c>
      <c r="E3" s="5" t="s">
        <v>24</v>
      </c>
      <c r="F3" s="5" t="s">
        <v>25</v>
      </c>
      <c r="G3" s="5" t="s">
        <v>26</v>
      </c>
      <c r="H3" s="5" t="s">
        <v>30</v>
      </c>
      <c r="I3" s="5" t="s">
        <v>31</v>
      </c>
      <c r="J3" s="5" t="s">
        <v>32</v>
      </c>
      <c r="K3" s="5" t="s">
        <v>33</v>
      </c>
    </row>
    <row r="4" spans="1:13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13</v>
      </c>
      <c r="G4" s="2">
        <v>5</v>
      </c>
      <c r="H4" s="4">
        <f>VLOOKUP(F4,'[1]JMB ENT'!$C$4:$D$122,2,FALSE)</f>
        <v>57</v>
      </c>
      <c r="I4" s="4">
        <f>G4*2</f>
        <v>10</v>
      </c>
      <c r="J4" s="4">
        <v>25</v>
      </c>
      <c r="K4" s="4">
        <f>G4*H4+I4+J4</f>
        <v>320</v>
      </c>
    </row>
    <row r="5" spans="1:13">
      <c r="A5" s="2">
        <v>2</v>
      </c>
      <c r="B5" s="2" t="s">
        <v>2</v>
      </c>
      <c r="C5" s="2" t="s">
        <v>19</v>
      </c>
      <c r="D5" s="2" t="s">
        <v>3</v>
      </c>
      <c r="E5" s="3" t="s">
        <v>17</v>
      </c>
      <c r="F5" s="2" t="s">
        <v>14</v>
      </c>
      <c r="G5" s="2">
        <v>3</v>
      </c>
      <c r="H5" s="4">
        <f>VLOOKUP(F5,'[1]JMB ENT'!$C$4:$D$122,2,FALSE)</f>
        <v>55</v>
      </c>
      <c r="I5" s="4">
        <f t="shared" ref="I5:I9" si="0">G5*2</f>
        <v>6</v>
      </c>
      <c r="J5" s="4">
        <v>25</v>
      </c>
      <c r="K5" s="4">
        <f t="shared" ref="K5:K9" si="1">G5*H5+I5+J5</f>
        <v>196</v>
      </c>
    </row>
    <row r="6" spans="1:13">
      <c r="A6" s="2">
        <v>3</v>
      </c>
      <c r="B6" s="2" t="s">
        <v>6</v>
      </c>
      <c r="C6" s="2" t="s">
        <v>21</v>
      </c>
      <c r="D6" s="2" t="s">
        <v>7</v>
      </c>
      <c r="E6" s="3" t="s">
        <v>17</v>
      </c>
      <c r="F6" s="2" t="s">
        <v>15</v>
      </c>
      <c r="G6" s="2">
        <v>1</v>
      </c>
      <c r="H6" s="4">
        <f>VLOOKUP(F6,'[1]JMB ENT'!$C$4:$D$122,2,FALSE)</f>
        <v>60</v>
      </c>
      <c r="I6" s="4">
        <f t="shared" si="0"/>
        <v>2</v>
      </c>
      <c r="J6" s="4">
        <v>25</v>
      </c>
      <c r="K6" s="4">
        <f t="shared" si="1"/>
        <v>87</v>
      </c>
    </row>
    <row r="7" spans="1:13">
      <c r="A7" s="2">
        <v>4</v>
      </c>
      <c r="B7" s="2" t="s">
        <v>8</v>
      </c>
      <c r="C7" s="2" t="s">
        <v>22</v>
      </c>
      <c r="D7" s="2" t="s">
        <v>9</v>
      </c>
      <c r="E7" s="3" t="s">
        <v>17</v>
      </c>
      <c r="F7" s="2" t="s">
        <v>16</v>
      </c>
      <c r="G7" s="2">
        <v>9</v>
      </c>
      <c r="H7" s="4">
        <f>VLOOKUP(F7,'[1]JMB ENT'!$C$4:$D$122,2,FALSE)</f>
        <v>65</v>
      </c>
      <c r="I7" s="4">
        <f t="shared" si="0"/>
        <v>18</v>
      </c>
      <c r="J7" s="4">
        <v>25</v>
      </c>
      <c r="K7" s="4">
        <f t="shared" si="1"/>
        <v>628</v>
      </c>
    </row>
    <row r="8" spans="1:13">
      <c r="A8" s="2">
        <v>5</v>
      </c>
      <c r="B8" s="2" t="s">
        <v>4</v>
      </c>
      <c r="C8" s="2" t="s">
        <v>20</v>
      </c>
      <c r="D8" s="2" t="s">
        <v>5</v>
      </c>
      <c r="E8" s="3" t="s">
        <v>17</v>
      </c>
      <c r="F8" s="2" t="s">
        <v>14</v>
      </c>
      <c r="G8" s="2">
        <v>7</v>
      </c>
      <c r="H8" s="4">
        <f>VLOOKUP(F8,'[1]JMB ENT'!$C$4:$D$122,2,FALSE)</f>
        <v>55</v>
      </c>
      <c r="I8" s="4">
        <f t="shared" si="0"/>
        <v>14</v>
      </c>
      <c r="J8" s="4">
        <v>25</v>
      </c>
      <c r="K8" s="4">
        <f t="shared" si="1"/>
        <v>424</v>
      </c>
    </row>
    <row r="9" spans="1:13">
      <c r="A9" s="2">
        <v>6</v>
      </c>
      <c r="B9" s="2" t="s">
        <v>10</v>
      </c>
      <c r="C9" s="2" t="s">
        <v>23</v>
      </c>
      <c r="D9" s="2" t="s">
        <v>11</v>
      </c>
      <c r="E9" s="3" t="s">
        <v>17</v>
      </c>
      <c r="F9" s="2" t="s">
        <v>16</v>
      </c>
      <c r="G9" s="2">
        <v>6</v>
      </c>
      <c r="H9" s="4">
        <f>VLOOKUP(F9,'[1]JMB ENT'!$C$4:$D$122,2,FALSE)</f>
        <v>65</v>
      </c>
      <c r="I9" s="4">
        <f t="shared" si="0"/>
        <v>12</v>
      </c>
      <c r="J9" s="4">
        <v>25</v>
      </c>
      <c r="K9" s="4">
        <f t="shared" si="1"/>
        <v>427</v>
      </c>
    </row>
    <row r="10" spans="1:13" ht="15" customHeight="1">
      <c r="A10" s="10" t="s">
        <v>37</v>
      </c>
      <c r="B10" s="11"/>
      <c r="C10" s="11"/>
      <c r="D10" s="11"/>
      <c r="E10" s="11"/>
      <c r="F10" s="11"/>
      <c r="G10" s="11"/>
      <c r="H10" s="11"/>
      <c r="I10" s="11"/>
      <c r="J10" s="12"/>
      <c r="K10" s="13">
        <f>SUM(K4:K9)</f>
        <v>2082</v>
      </c>
      <c r="M10" s="14"/>
    </row>
    <row r="11" spans="1:13" ht="30.75" customHeight="1">
      <c r="A11" s="15" t="s">
        <v>38</v>
      </c>
      <c r="B11" s="15"/>
      <c r="C11" s="15"/>
      <c r="D11" s="15"/>
      <c r="E11" s="15"/>
      <c r="F11" s="15"/>
      <c r="G11" s="16"/>
      <c r="H11" s="16"/>
      <c r="I11" s="16"/>
      <c r="J11" s="16"/>
      <c r="K11" s="2"/>
    </row>
    <row r="12" spans="1:13" ht="30.75" customHeight="1">
      <c r="A12" s="15" t="s">
        <v>36</v>
      </c>
      <c r="B12" s="15"/>
      <c r="C12" s="15"/>
      <c r="D12" s="15"/>
      <c r="E12" s="15"/>
      <c r="F12" s="15"/>
      <c r="G12" s="16"/>
      <c r="H12" s="16"/>
      <c r="I12" s="16"/>
      <c r="J12" s="16"/>
      <c r="K12" s="2"/>
    </row>
  </sheetData>
  <sortState ref="B2:G7">
    <sortCondition ref="B2"/>
  </sortState>
  <mergeCells count="7">
    <mergeCell ref="A10:J10"/>
    <mergeCell ref="A11:J11"/>
    <mergeCell ref="A12:J12"/>
    <mergeCell ref="A1:F1"/>
    <mergeCell ref="G1:K1"/>
    <mergeCell ref="A2:F2"/>
    <mergeCell ref="G2:K2"/>
  </mergeCells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2025-06-20T06:29:43Z</cp:lastPrinted>
  <dcterms:created xsi:type="dcterms:W3CDTF">2025-06-20T06:29:21Z</dcterms:created>
  <dcterms:modified xsi:type="dcterms:W3CDTF">2025-06-20T06:30:49Z</dcterms:modified>
</cp:coreProperties>
</file>