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47"/>
  <c r="L47" s="1"/>
  <c r="H4"/>
  <c r="L4" s="1"/>
  <c r="L48" s="1"/>
</calcChain>
</file>

<file path=xl/sharedStrings.xml><?xml version="1.0" encoding="utf-8"?>
<sst xmlns="http://schemas.openxmlformats.org/spreadsheetml/2006/main" count="238" uniqueCount="141">
  <si>
    <t>02/7/2025</t>
  </si>
  <si>
    <t>557</t>
  </si>
  <si>
    <t>528</t>
  </si>
  <si>
    <t>04/7/2025</t>
  </si>
  <si>
    <t>587</t>
  </si>
  <si>
    <t>555</t>
  </si>
  <si>
    <t>582</t>
  </si>
  <si>
    <t>05/7/2025</t>
  </si>
  <si>
    <t>574</t>
  </si>
  <si>
    <t>543</t>
  </si>
  <si>
    <t>08/7/2025</t>
  </si>
  <si>
    <t>606</t>
  </si>
  <si>
    <t>589</t>
  </si>
  <si>
    <t>605</t>
  </si>
  <si>
    <t>597</t>
  </si>
  <si>
    <t>14/7/2025</t>
  </si>
  <si>
    <t>565</t>
  </si>
  <si>
    <t>599</t>
  </si>
  <si>
    <t>15/7/2025</t>
  </si>
  <si>
    <t>583</t>
  </si>
  <si>
    <t>16/7/2025</t>
  </si>
  <si>
    <t>645</t>
  </si>
  <si>
    <t>18/7/2025</t>
  </si>
  <si>
    <t>661</t>
  </si>
  <si>
    <t>19/7/2025</t>
  </si>
  <si>
    <t>674</t>
  </si>
  <si>
    <t>21/7/2025</t>
  </si>
  <si>
    <t>673</t>
  </si>
  <si>
    <t>23/7/2025</t>
  </si>
  <si>
    <t>671</t>
  </si>
  <si>
    <t>24/7/2025</t>
  </si>
  <si>
    <t>704</t>
  </si>
  <si>
    <t>25/7/2025</t>
  </si>
  <si>
    <t>708</t>
  </si>
  <si>
    <t>714</t>
  </si>
  <si>
    <t>681</t>
  </si>
  <si>
    <t>719</t>
  </si>
  <si>
    <t>29/7/2025</t>
  </si>
  <si>
    <t>748</t>
  </si>
  <si>
    <t>01/7/2025</t>
  </si>
  <si>
    <t>498</t>
  </si>
  <si>
    <t>534</t>
  </si>
  <si>
    <t>532</t>
  </si>
  <si>
    <t>580</t>
  </si>
  <si>
    <t>571</t>
  </si>
  <si>
    <t>564</t>
  </si>
  <si>
    <t>588</t>
  </si>
  <si>
    <t>572</t>
  </si>
  <si>
    <t>635</t>
  </si>
  <si>
    <t>538</t>
  </si>
  <si>
    <t>690</t>
  </si>
  <si>
    <t>698</t>
  </si>
  <si>
    <t>720</t>
  </si>
  <si>
    <t>26/7/2025</t>
  </si>
  <si>
    <t>731</t>
  </si>
  <si>
    <t>737</t>
  </si>
  <si>
    <t>762</t>
  </si>
  <si>
    <t>760</t>
  </si>
  <si>
    <t>745</t>
  </si>
  <si>
    <t>753</t>
  </si>
  <si>
    <t>DO/05116</t>
  </si>
  <si>
    <t>DO/05130</t>
  </si>
  <si>
    <t>DO/05328</t>
  </si>
  <si>
    <t>DO/05329</t>
  </si>
  <si>
    <t>DO/05330</t>
  </si>
  <si>
    <t>DO/05359</t>
  </si>
  <si>
    <t>DO/05367</t>
  </si>
  <si>
    <t>DO/05522</t>
  </si>
  <si>
    <t>DO/05525</t>
  </si>
  <si>
    <t>DO/05526</t>
  </si>
  <si>
    <t>DO/05527</t>
  </si>
  <si>
    <t>DO/05750</t>
  </si>
  <si>
    <t>DO/05763</t>
  </si>
  <si>
    <t>DO/05802</t>
  </si>
  <si>
    <t>DO/05879</t>
  </si>
  <si>
    <t>DO/05968</t>
  </si>
  <si>
    <t>DO/06035</t>
  </si>
  <si>
    <t>DO/06097</t>
  </si>
  <si>
    <t>DO/06148</t>
  </si>
  <si>
    <t>DO/06253</t>
  </si>
  <si>
    <t>DO/06259</t>
  </si>
  <si>
    <t>DO/06265</t>
  </si>
  <si>
    <t>DO/06266</t>
  </si>
  <si>
    <t>DO/06302</t>
  </si>
  <si>
    <t>DO/06446</t>
  </si>
  <si>
    <t>MA/03256</t>
  </si>
  <si>
    <t>MA/03257</t>
  </si>
  <si>
    <t>MA/03258</t>
  </si>
  <si>
    <t>MA/03325</t>
  </si>
  <si>
    <t>MA/03326</t>
  </si>
  <si>
    <t>MA/03458</t>
  </si>
  <si>
    <t>MA/03474</t>
  </si>
  <si>
    <t>MA/03575</t>
  </si>
  <si>
    <t>MA/03739</t>
  </si>
  <si>
    <t>MA/03798</t>
  </si>
  <si>
    <t>MA/04060</t>
  </si>
  <si>
    <t>MA/04153</t>
  </si>
  <si>
    <t>MA/04200</t>
  </si>
  <si>
    <t>MA/04256</t>
  </si>
  <si>
    <t>MA/04258</t>
  </si>
  <si>
    <t>MA/04343</t>
  </si>
  <si>
    <t>MA/04344</t>
  </si>
  <si>
    <t>MA/04359</t>
  </si>
  <si>
    <t>MA/04360</t>
  </si>
  <si>
    <t>JAGATSINGHPUR</t>
  </si>
  <si>
    <t>JATNI</t>
  </si>
  <si>
    <t>KENDRAPARA</t>
  </si>
  <si>
    <t>PATTAMUNDAI</t>
  </si>
  <si>
    <t>NIMAPARA</t>
  </si>
  <si>
    <t>JAJPUR ROAD</t>
  </si>
  <si>
    <t>PURI</t>
  </si>
  <si>
    <t>AUL</t>
  </si>
  <si>
    <t>ANANDAPUR</t>
  </si>
  <si>
    <t>THARMAL</t>
  </si>
  <si>
    <t>KHURDA</t>
  </si>
  <si>
    <t>ANGUL</t>
  </si>
  <si>
    <t>KEONJHAR</t>
  </si>
  <si>
    <t>BALASORE</t>
  </si>
  <si>
    <t>JALESWAR</t>
  </si>
  <si>
    <t>TALCHER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</si>
  <si>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</si>
  <si>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</si>
  <si>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</si>
  <si>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</si>
  <si>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</si>
  <si>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</si>
  <si>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</si>
  <si>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</si>
  <si>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</si>
  <si>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</si>
  <si>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</si>
  <si>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</si>
  <si>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</si>
  <si>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</si>
  <si>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</si>
  <si>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</si>
  <si>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HARIPURHAT</t>
  </si>
  <si>
    <t>Thanking you for your business.
PRAGATI LOGISTICS</t>
  </si>
  <si>
    <t>(RUPEES TWELVE THOUSAND FOUR HUNDRED SEVENTY FOUR ONLY)</t>
  </si>
  <si>
    <t>Bill Date: 31/07/2025
Bill NO : 11796
Total Amount: 12474.00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</si>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</sst>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95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6"/>
      <c r="I1" s="17" t="s">
        <v>134</v>
      </c>
      <c r="J1" s="17"/>
      <c r="K1" s="17"/>
      <c r="L1" s="17"/>
    </row>
    <row r="2" spans="1:12" s="1" customFormat="1" ht="66" customHeight="1">
      <c r="A2" s="18" t="s">
        <v>135</v>
      </c>
      <c r="B2" s="19"/>
      <c r="C2" s="19"/>
      <c r="D2" s="19"/>
      <c r="E2" s="19"/>
      <c r="F2" s="19"/>
      <c r="G2" s="19"/>
      <c r="H2" s="20"/>
      <c r="I2" s="21" t="s">
        <v>139</v>
      </c>
      <c r="J2" s="21"/>
      <c r="K2" s="21"/>
      <c r="L2" s="21"/>
    </row>
    <row r="3" spans="1:12" s="2" customFormat="1">
      <c r="A3" s="7" t="s">
        <v>122</v>
      </c>
      <c r="B3" s="7" t="s">
        <v>123</v>
      </c>
      <c r="C3" s="7" t="s">
        <v>124</v>
      </c>
      <c r="D3" s="7" t="s">
        <v>125</v>
      </c>
      <c r="E3" s="7" t="s">
        <v>126</v>
      </c>
      <c r="F3" s="7" t="s">
        <v>127</v>
      </c>
      <c r="G3" s="7" t="s">
        <v>128</v>
      </c>
      <c r="H3" s="7" t="s">
        <v>129</v>
      </c>
      <c r="I3" s="7" t="s">
        <v>130</v>
      </c>
      <c r="J3" s="7" t="s">
        <v>131</v>
      </c>
      <c r="K3" s="7" t="s">
        <v>132</v>
      </c>
      <c r="L3" s="7" t="s">
        <v>133</v>
      </c>
    </row>
    <row r="4" spans="1:12">
      <c r="A4" s="4">
        <v>1</v>
      </c>
      <c r="B4" s="4" t="s">
        <v>39</v>
      </c>
      <c r="C4" s="4" t="s">
        <v>85</v>
      </c>
      <c r="D4" s="4" t="s">
        <v>40</v>
      </c>
      <c r="E4" s="6" t="s">
        <v>121</v>
      </c>
      <c r="F4" s="4" t="s">
        <v>115</v>
      </c>
      <c r="G4" s="4">
        <v>2</v>
      </c>
      <c r="H4" s="8">
        <f>VLOOKUP(F4,'[1]JAY TRADING'!$C$4:$E$59,3,FALSE)</f>
        <v>73</v>
      </c>
      <c r="I4" s="8">
        <f>G4*2</f>
        <v>4</v>
      </c>
      <c r="J4" s="8">
        <f>G4*8</f>
        <v>16</v>
      </c>
      <c r="K4" s="8">
        <v>30</v>
      </c>
      <c r="L4" s="8">
        <f>G4*H4+I4+J4+K4</f>
        <v>196</v>
      </c>
    </row>
    <row r="5" spans="1:12">
      <c r="A5" s="4">
        <v>2</v>
      </c>
      <c r="B5" s="4" t="s">
        <v>39</v>
      </c>
      <c r="C5" s="4" t="s">
        <v>86</v>
      </c>
      <c r="D5" s="4" t="s">
        <v>41</v>
      </c>
      <c r="E5" s="6" t="s">
        <v>121</v>
      </c>
      <c r="F5" s="4" t="s">
        <v>116</v>
      </c>
      <c r="G5" s="4">
        <v>3</v>
      </c>
      <c r="H5" s="8">
        <f>VLOOKUP(F5,'[1]JAY TRADING'!$C$4:$E$59,3,FALSE)</f>
        <v>85</v>
      </c>
      <c r="I5" s="8">
        <f t="shared" ref="I5:I47" si="0">G5*2</f>
        <v>6</v>
      </c>
      <c r="J5" s="8">
        <f t="shared" ref="J5:J47" si="1">G5*8</f>
        <v>24</v>
      </c>
      <c r="K5" s="8">
        <v>30</v>
      </c>
      <c r="L5" s="8">
        <f t="shared" ref="L5:L47" si="2">G5*H5+I5+J5+K5</f>
        <v>315</v>
      </c>
    </row>
    <row r="6" spans="1:12">
      <c r="A6" s="4">
        <v>3</v>
      </c>
      <c r="B6" s="4" t="s">
        <v>39</v>
      </c>
      <c r="C6" s="4" t="s">
        <v>87</v>
      </c>
      <c r="D6" s="4" t="s">
        <v>42</v>
      </c>
      <c r="E6" s="6" t="s">
        <v>121</v>
      </c>
      <c r="F6" s="4" t="s">
        <v>116</v>
      </c>
      <c r="G6" s="4">
        <v>5</v>
      </c>
      <c r="H6" s="8">
        <f>VLOOKUP(F6,'[1]JAY TRADING'!$C$4:$E$59,3,FALSE)</f>
        <v>85</v>
      </c>
      <c r="I6" s="8">
        <f t="shared" si="0"/>
        <v>10</v>
      </c>
      <c r="J6" s="8">
        <f t="shared" si="1"/>
        <v>40</v>
      </c>
      <c r="K6" s="8">
        <v>30</v>
      </c>
      <c r="L6" s="8">
        <f t="shared" si="2"/>
        <v>505</v>
      </c>
    </row>
    <row r="7" spans="1:12">
      <c r="A7" s="4">
        <v>4</v>
      </c>
      <c r="B7" s="4" t="s">
        <v>0</v>
      </c>
      <c r="C7" s="4" t="s">
        <v>60</v>
      </c>
      <c r="D7" s="4" t="s">
        <v>1</v>
      </c>
      <c r="E7" s="6" t="s">
        <v>121</v>
      </c>
      <c r="F7" s="4" t="s">
        <v>104</v>
      </c>
      <c r="G7" s="4">
        <v>5</v>
      </c>
      <c r="H7" s="8">
        <f>VLOOKUP(F7,'[1]JAY TRADING'!$C$4:$E$59,3,FALSE)</f>
        <v>73</v>
      </c>
      <c r="I7" s="8">
        <f t="shared" si="0"/>
        <v>10</v>
      </c>
      <c r="J7" s="8">
        <f t="shared" si="1"/>
        <v>40</v>
      </c>
      <c r="K7" s="8">
        <v>30</v>
      </c>
      <c r="L7" s="8">
        <f t="shared" si="2"/>
        <v>445</v>
      </c>
    </row>
    <row r="8" spans="1:12">
      <c r="A8" s="4">
        <v>5</v>
      </c>
      <c r="B8" s="4" t="s">
        <v>0</v>
      </c>
      <c r="C8" s="4" t="s">
        <v>61</v>
      </c>
      <c r="D8" s="4" t="s">
        <v>2</v>
      </c>
      <c r="E8" s="6" t="s">
        <v>121</v>
      </c>
      <c r="F8" s="4" t="s">
        <v>105</v>
      </c>
      <c r="G8" s="4">
        <v>5</v>
      </c>
      <c r="H8" s="8">
        <f>VLOOKUP(F8,'[1]JAY TRADING'!$C$4:$E$59,3,FALSE)</f>
        <v>73</v>
      </c>
      <c r="I8" s="8">
        <f t="shared" si="0"/>
        <v>10</v>
      </c>
      <c r="J8" s="8">
        <f t="shared" si="1"/>
        <v>40</v>
      </c>
      <c r="K8" s="8">
        <v>30</v>
      </c>
      <c r="L8" s="8">
        <f t="shared" si="2"/>
        <v>445</v>
      </c>
    </row>
    <row r="9" spans="1:12">
      <c r="A9" s="4">
        <v>6</v>
      </c>
      <c r="B9" s="4" t="s">
        <v>0</v>
      </c>
      <c r="C9" s="4" t="s">
        <v>88</v>
      </c>
      <c r="D9" s="4" t="s">
        <v>43</v>
      </c>
      <c r="E9" s="6" t="s">
        <v>121</v>
      </c>
      <c r="F9" s="4" t="s">
        <v>115</v>
      </c>
      <c r="G9" s="4">
        <v>1</v>
      </c>
      <c r="H9" s="8">
        <f>VLOOKUP(F9,'[1]JAY TRADING'!$C$4:$E$59,3,FALSE)</f>
        <v>73</v>
      </c>
      <c r="I9" s="8">
        <f t="shared" si="0"/>
        <v>2</v>
      </c>
      <c r="J9" s="8">
        <f t="shared" si="1"/>
        <v>8</v>
      </c>
      <c r="K9" s="8">
        <v>30</v>
      </c>
      <c r="L9" s="8">
        <f t="shared" si="2"/>
        <v>113</v>
      </c>
    </row>
    <row r="10" spans="1:12">
      <c r="A10" s="4">
        <v>7</v>
      </c>
      <c r="B10" s="4" t="s">
        <v>0</v>
      </c>
      <c r="C10" s="4" t="s">
        <v>89</v>
      </c>
      <c r="D10" s="4" t="s">
        <v>44</v>
      </c>
      <c r="E10" s="6" t="s">
        <v>121</v>
      </c>
      <c r="F10" s="4" t="s">
        <v>117</v>
      </c>
      <c r="G10" s="4">
        <v>3</v>
      </c>
      <c r="H10" s="8">
        <f>VLOOKUP(F10,'[1]JAY TRADING'!$C$4:$E$59,3,FALSE)</f>
        <v>85</v>
      </c>
      <c r="I10" s="8">
        <f t="shared" si="0"/>
        <v>6</v>
      </c>
      <c r="J10" s="8">
        <f t="shared" si="1"/>
        <v>24</v>
      </c>
      <c r="K10" s="8">
        <v>30</v>
      </c>
      <c r="L10" s="8">
        <f t="shared" si="2"/>
        <v>315</v>
      </c>
    </row>
    <row r="11" spans="1:12">
      <c r="A11" s="4">
        <v>8</v>
      </c>
      <c r="B11" s="4" t="s">
        <v>3</v>
      </c>
      <c r="C11" s="4" t="s">
        <v>62</v>
      </c>
      <c r="D11" s="4" t="s">
        <v>4</v>
      </c>
      <c r="E11" s="6" t="s">
        <v>121</v>
      </c>
      <c r="F11" s="4" t="s">
        <v>106</v>
      </c>
      <c r="G11" s="4">
        <v>2</v>
      </c>
      <c r="H11" s="8">
        <f>VLOOKUP(F11,'[1]JAY TRADING'!$C$4:$E$59,3,FALSE)</f>
        <v>73</v>
      </c>
      <c r="I11" s="8">
        <f t="shared" si="0"/>
        <v>4</v>
      </c>
      <c r="J11" s="8">
        <f t="shared" si="1"/>
        <v>16</v>
      </c>
      <c r="K11" s="8">
        <v>30</v>
      </c>
      <c r="L11" s="8">
        <f t="shared" si="2"/>
        <v>196</v>
      </c>
    </row>
    <row r="12" spans="1:12">
      <c r="A12" s="4">
        <v>9</v>
      </c>
      <c r="B12" s="4" t="s">
        <v>3</v>
      </c>
      <c r="C12" s="4" t="s">
        <v>63</v>
      </c>
      <c r="D12" s="4" t="s">
        <v>5</v>
      </c>
      <c r="E12" s="6" t="s">
        <v>121</v>
      </c>
      <c r="F12" s="4" t="s">
        <v>107</v>
      </c>
      <c r="G12" s="4">
        <v>2</v>
      </c>
      <c r="H12" s="8">
        <f>VLOOKUP(F12,'[1]JAY TRADING'!$C$4:$E$59,3,FALSE)</f>
        <v>85</v>
      </c>
      <c r="I12" s="8">
        <f t="shared" si="0"/>
        <v>4</v>
      </c>
      <c r="J12" s="8">
        <f t="shared" si="1"/>
        <v>16</v>
      </c>
      <c r="K12" s="8">
        <v>30</v>
      </c>
      <c r="L12" s="8">
        <f t="shared" si="2"/>
        <v>220</v>
      </c>
    </row>
    <row r="13" spans="1:12">
      <c r="A13" s="4">
        <v>10</v>
      </c>
      <c r="B13" s="4" t="s">
        <v>3</v>
      </c>
      <c r="C13" s="4" t="s">
        <v>64</v>
      </c>
      <c r="D13" s="4" t="s">
        <v>6</v>
      </c>
      <c r="E13" s="6" t="s">
        <v>121</v>
      </c>
      <c r="F13" s="4" t="s">
        <v>108</v>
      </c>
      <c r="G13" s="4">
        <v>4</v>
      </c>
      <c r="H13" s="8">
        <f>VLOOKUP(F13,'[1]JAY TRADING'!$C$4:$E$59,3,FALSE)</f>
        <v>73</v>
      </c>
      <c r="I13" s="8">
        <f t="shared" si="0"/>
        <v>8</v>
      </c>
      <c r="J13" s="8">
        <f t="shared" si="1"/>
        <v>32</v>
      </c>
      <c r="K13" s="8">
        <v>30</v>
      </c>
      <c r="L13" s="8">
        <f t="shared" si="2"/>
        <v>362</v>
      </c>
    </row>
    <row r="14" spans="1:12">
      <c r="A14" s="4">
        <v>11</v>
      </c>
      <c r="B14" s="4" t="s">
        <v>3</v>
      </c>
      <c r="C14" s="4" t="s">
        <v>90</v>
      </c>
      <c r="D14" s="4" t="s">
        <v>45</v>
      </c>
      <c r="E14" s="6" t="s">
        <v>121</v>
      </c>
      <c r="F14" s="4" t="s">
        <v>118</v>
      </c>
      <c r="G14" s="4">
        <v>1</v>
      </c>
      <c r="H14" s="8">
        <f>VLOOKUP(F14,'[1]JAY TRADING'!$C$4:$E$59,3,FALSE)</f>
        <v>97</v>
      </c>
      <c r="I14" s="8">
        <f t="shared" si="0"/>
        <v>2</v>
      </c>
      <c r="J14" s="8">
        <f t="shared" si="1"/>
        <v>8</v>
      </c>
      <c r="K14" s="8">
        <v>30</v>
      </c>
      <c r="L14" s="8">
        <f t="shared" si="2"/>
        <v>137</v>
      </c>
    </row>
    <row r="15" spans="1:12">
      <c r="A15" s="4">
        <v>12</v>
      </c>
      <c r="B15" s="4" t="s">
        <v>3</v>
      </c>
      <c r="C15" s="4" t="s">
        <v>91</v>
      </c>
      <c r="D15" s="4" t="s">
        <v>46</v>
      </c>
      <c r="E15" s="6" t="s">
        <v>121</v>
      </c>
      <c r="F15" s="4" t="s">
        <v>116</v>
      </c>
      <c r="G15" s="4">
        <v>4</v>
      </c>
      <c r="H15" s="8">
        <f>VLOOKUP(F15,'[1]JAY TRADING'!$C$4:$E$59,3,FALSE)</f>
        <v>85</v>
      </c>
      <c r="I15" s="8">
        <f t="shared" si="0"/>
        <v>8</v>
      </c>
      <c r="J15" s="8">
        <f t="shared" si="1"/>
        <v>32</v>
      </c>
      <c r="K15" s="8">
        <v>30</v>
      </c>
      <c r="L15" s="8">
        <f t="shared" si="2"/>
        <v>410</v>
      </c>
    </row>
    <row r="16" spans="1:12">
      <c r="A16" s="4">
        <v>13</v>
      </c>
      <c r="B16" s="4" t="s">
        <v>7</v>
      </c>
      <c r="C16" s="4" t="s">
        <v>65</v>
      </c>
      <c r="D16" s="4" t="s">
        <v>8</v>
      </c>
      <c r="E16" s="6" t="s">
        <v>121</v>
      </c>
      <c r="F16" s="4" t="s">
        <v>104</v>
      </c>
      <c r="G16" s="4">
        <v>2</v>
      </c>
      <c r="H16" s="8">
        <f>VLOOKUP(F16,'[1]JAY TRADING'!$C$4:$E$59,3,FALSE)</f>
        <v>73</v>
      </c>
      <c r="I16" s="8">
        <f t="shared" si="0"/>
        <v>4</v>
      </c>
      <c r="J16" s="8">
        <f t="shared" si="1"/>
        <v>16</v>
      </c>
      <c r="K16" s="8">
        <v>30</v>
      </c>
      <c r="L16" s="8">
        <f t="shared" si="2"/>
        <v>196</v>
      </c>
    </row>
    <row r="17" spans="1:12">
      <c r="A17" s="4">
        <v>14</v>
      </c>
      <c r="B17" s="4" t="s">
        <v>7</v>
      </c>
      <c r="C17" s="4" t="s">
        <v>66</v>
      </c>
      <c r="D17" s="4" t="s">
        <v>9</v>
      </c>
      <c r="E17" s="6" t="s">
        <v>121</v>
      </c>
      <c r="F17" s="4" t="s">
        <v>109</v>
      </c>
      <c r="G17" s="4">
        <v>3</v>
      </c>
      <c r="H17" s="8">
        <f>VLOOKUP(F17,'[1]JAY TRADING'!$C$4:$E$59,3,FALSE)</f>
        <v>79</v>
      </c>
      <c r="I17" s="8">
        <f t="shared" si="0"/>
        <v>6</v>
      </c>
      <c r="J17" s="8">
        <f t="shared" si="1"/>
        <v>24</v>
      </c>
      <c r="K17" s="8">
        <v>30</v>
      </c>
      <c r="L17" s="8">
        <f t="shared" si="2"/>
        <v>297</v>
      </c>
    </row>
    <row r="18" spans="1:12">
      <c r="A18" s="4">
        <v>15</v>
      </c>
      <c r="B18" s="4" t="s">
        <v>10</v>
      </c>
      <c r="C18" s="4" t="s">
        <v>67</v>
      </c>
      <c r="D18" s="4" t="s">
        <v>11</v>
      </c>
      <c r="E18" s="6" t="s">
        <v>121</v>
      </c>
      <c r="F18" s="4" t="s">
        <v>110</v>
      </c>
      <c r="G18" s="4">
        <v>3</v>
      </c>
      <c r="H18" s="8">
        <f>VLOOKUP(F18,'[1]JAY TRADING'!$C$4:$E$59,3,FALSE)</f>
        <v>73</v>
      </c>
      <c r="I18" s="8">
        <f t="shared" si="0"/>
        <v>6</v>
      </c>
      <c r="J18" s="8">
        <f t="shared" si="1"/>
        <v>24</v>
      </c>
      <c r="K18" s="8">
        <v>30</v>
      </c>
      <c r="L18" s="8">
        <f t="shared" si="2"/>
        <v>279</v>
      </c>
    </row>
    <row r="19" spans="1:12">
      <c r="A19" s="4">
        <v>16</v>
      </c>
      <c r="B19" s="4" t="s">
        <v>10</v>
      </c>
      <c r="C19" s="4" t="s">
        <v>68</v>
      </c>
      <c r="D19" s="4" t="s">
        <v>12</v>
      </c>
      <c r="E19" s="6" t="s">
        <v>121</v>
      </c>
      <c r="F19" s="4" t="s">
        <v>104</v>
      </c>
      <c r="G19" s="4">
        <v>3</v>
      </c>
      <c r="H19" s="8">
        <f>VLOOKUP(F19,'[1]JAY TRADING'!$C$4:$E$59,3,FALSE)</f>
        <v>73</v>
      </c>
      <c r="I19" s="8">
        <f t="shared" si="0"/>
        <v>6</v>
      </c>
      <c r="J19" s="8">
        <f t="shared" si="1"/>
        <v>24</v>
      </c>
      <c r="K19" s="8">
        <v>30</v>
      </c>
      <c r="L19" s="8">
        <f t="shared" si="2"/>
        <v>279</v>
      </c>
    </row>
    <row r="20" spans="1:12">
      <c r="A20" s="4">
        <v>17</v>
      </c>
      <c r="B20" s="4" t="s">
        <v>10</v>
      </c>
      <c r="C20" s="4" t="s">
        <v>69</v>
      </c>
      <c r="D20" s="4" t="s">
        <v>13</v>
      </c>
      <c r="E20" s="6" t="s">
        <v>121</v>
      </c>
      <c r="F20" s="4" t="s">
        <v>107</v>
      </c>
      <c r="G20" s="4">
        <v>4</v>
      </c>
      <c r="H20" s="8">
        <f>VLOOKUP(F20,'[1]JAY TRADING'!$C$4:$E$59,3,FALSE)</f>
        <v>85</v>
      </c>
      <c r="I20" s="8">
        <f t="shared" si="0"/>
        <v>8</v>
      </c>
      <c r="J20" s="8">
        <f t="shared" si="1"/>
        <v>32</v>
      </c>
      <c r="K20" s="8">
        <v>30</v>
      </c>
      <c r="L20" s="8">
        <f t="shared" si="2"/>
        <v>410</v>
      </c>
    </row>
    <row r="21" spans="1:12">
      <c r="A21" s="4">
        <v>18</v>
      </c>
      <c r="B21" s="4" t="s">
        <v>10</v>
      </c>
      <c r="C21" s="4" t="s">
        <v>70</v>
      </c>
      <c r="D21" s="4" t="s">
        <v>14</v>
      </c>
      <c r="E21" s="6" t="s">
        <v>121</v>
      </c>
      <c r="F21" s="4" t="s">
        <v>105</v>
      </c>
      <c r="G21" s="4">
        <v>4</v>
      </c>
      <c r="H21" s="8">
        <f>VLOOKUP(F21,'[1]JAY TRADING'!$C$4:$E$59,3,FALSE)</f>
        <v>73</v>
      </c>
      <c r="I21" s="8">
        <f t="shared" si="0"/>
        <v>8</v>
      </c>
      <c r="J21" s="8">
        <f t="shared" si="1"/>
        <v>32</v>
      </c>
      <c r="K21" s="8">
        <v>30</v>
      </c>
      <c r="L21" s="8">
        <f t="shared" si="2"/>
        <v>362</v>
      </c>
    </row>
    <row r="22" spans="1:12">
      <c r="A22" s="4">
        <v>19</v>
      </c>
      <c r="B22" s="4" t="s">
        <v>10</v>
      </c>
      <c r="C22" s="4" t="s">
        <v>92</v>
      </c>
      <c r="D22" s="4" t="s">
        <v>47</v>
      </c>
      <c r="E22" s="6" t="s">
        <v>121</v>
      </c>
      <c r="F22" s="4" t="s">
        <v>117</v>
      </c>
      <c r="G22" s="4">
        <v>2</v>
      </c>
      <c r="H22" s="8">
        <f>VLOOKUP(F22,'[1]JAY TRADING'!$C$4:$E$59,3,FALSE)</f>
        <v>85</v>
      </c>
      <c r="I22" s="8">
        <f t="shared" si="0"/>
        <v>4</v>
      </c>
      <c r="J22" s="8">
        <f t="shared" si="1"/>
        <v>16</v>
      </c>
      <c r="K22" s="8">
        <v>30</v>
      </c>
      <c r="L22" s="8">
        <f t="shared" si="2"/>
        <v>220</v>
      </c>
    </row>
    <row r="23" spans="1:12">
      <c r="A23" s="4">
        <v>20</v>
      </c>
      <c r="B23" s="4" t="s">
        <v>15</v>
      </c>
      <c r="C23" s="4" t="s">
        <v>71</v>
      </c>
      <c r="D23" s="4" t="s">
        <v>16</v>
      </c>
      <c r="E23" s="6" t="s">
        <v>121</v>
      </c>
      <c r="F23" s="4" t="s">
        <v>111</v>
      </c>
      <c r="G23" s="4">
        <v>3</v>
      </c>
      <c r="H23" s="8">
        <f>VLOOKUP(F23,'[1]JAY TRADING'!$C$4:$E$59,3,FALSE)</f>
        <v>73</v>
      </c>
      <c r="I23" s="8">
        <f t="shared" si="0"/>
        <v>6</v>
      </c>
      <c r="J23" s="8">
        <f t="shared" si="1"/>
        <v>24</v>
      </c>
      <c r="K23" s="8">
        <v>30</v>
      </c>
      <c r="L23" s="8">
        <f t="shared" si="2"/>
        <v>279</v>
      </c>
    </row>
    <row r="24" spans="1:12">
      <c r="A24" s="4">
        <v>21</v>
      </c>
      <c r="B24" s="4" t="s">
        <v>15</v>
      </c>
      <c r="C24" s="4" t="s">
        <v>72</v>
      </c>
      <c r="D24" s="4" t="s">
        <v>17</v>
      </c>
      <c r="E24" s="6" t="s">
        <v>121</v>
      </c>
      <c r="F24" s="4" t="s">
        <v>112</v>
      </c>
      <c r="G24" s="4">
        <v>1</v>
      </c>
      <c r="H24" s="8">
        <f>VLOOKUP(F24,'[1]JAY TRADING'!$C$4:$E$59,3,FALSE)</f>
        <v>91</v>
      </c>
      <c r="I24" s="8">
        <f t="shared" si="0"/>
        <v>2</v>
      </c>
      <c r="J24" s="8">
        <f t="shared" si="1"/>
        <v>8</v>
      </c>
      <c r="K24" s="8">
        <v>30</v>
      </c>
      <c r="L24" s="8">
        <f t="shared" si="2"/>
        <v>131</v>
      </c>
    </row>
    <row r="25" spans="1:12">
      <c r="A25" s="4">
        <v>22</v>
      </c>
      <c r="B25" s="4" t="s">
        <v>15</v>
      </c>
      <c r="C25" s="4" t="s">
        <v>93</v>
      </c>
      <c r="D25" s="4" t="s">
        <v>48</v>
      </c>
      <c r="E25" s="6" t="s">
        <v>121</v>
      </c>
      <c r="F25" s="4" t="s">
        <v>116</v>
      </c>
      <c r="G25" s="4">
        <v>3</v>
      </c>
      <c r="H25" s="8">
        <f>VLOOKUP(F25,'[1]JAY TRADING'!$C$4:$E$59,3,FALSE)</f>
        <v>85</v>
      </c>
      <c r="I25" s="8">
        <f t="shared" si="0"/>
        <v>6</v>
      </c>
      <c r="J25" s="8">
        <f t="shared" si="1"/>
        <v>24</v>
      </c>
      <c r="K25" s="8">
        <v>30</v>
      </c>
      <c r="L25" s="8">
        <f t="shared" si="2"/>
        <v>315</v>
      </c>
    </row>
    <row r="26" spans="1:12">
      <c r="A26" s="4">
        <v>23</v>
      </c>
      <c r="B26" s="4" t="s">
        <v>15</v>
      </c>
      <c r="C26" s="4" t="s">
        <v>94</v>
      </c>
      <c r="D26" s="4" t="s">
        <v>49</v>
      </c>
      <c r="E26" s="6" t="s">
        <v>121</v>
      </c>
      <c r="F26" s="4" t="s">
        <v>115</v>
      </c>
      <c r="G26" s="4">
        <v>1</v>
      </c>
      <c r="H26" s="8">
        <f>VLOOKUP(F26,'[1]JAY TRADING'!$C$4:$E$59,3,FALSE)</f>
        <v>73</v>
      </c>
      <c r="I26" s="8">
        <f t="shared" si="0"/>
        <v>2</v>
      </c>
      <c r="J26" s="8">
        <f t="shared" si="1"/>
        <v>8</v>
      </c>
      <c r="K26" s="8">
        <v>30</v>
      </c>
      <c r="L26" s="8">
        <f t="shared" si="2"/>
        <v>113</v>
      </c>
    </row>
    <row r="27" spans="1:12">
      <c r="A27" s="4">
        <v>24</v>
      </c>
      <c r="B27" s="4" t="s">
        <v>18</v>
      </c>
      <c r="C27" s="4" t="s">
        <v>73</v>
      </c>
      <c r="D27" s="4" t="s">
        <v>19</v>
      </c>
      <c r="E27" s="6" t="s">
        <v>121</v>
      </c>
      <c r="F27" s="4" t="s">
        <v>113</v>
      </c>
      <c r="G27" s="4">
        <v>3</v>
      </c>
      <c r="H27" s="8">
        <f>VLOOKUP(F27,'[1]JAY TRADING'!$C$4:$E$59,3,FALSE)</f>
        <v>73</v>
      </c>
      <c r="I27" s="8">
        <f t="shared" si="0"/>
        <v>6</v>
      </c>
      <c r="J27" s="8">
        <f t="shared" si="1"/>
        <v>24</v>
      </c>
      <c r="K27" s="8">
        <v>30</v>
      </c>
      <c r="L27" s="8">
        <f t="shared" si="2"/>
        <v>279</v>
      </c>
    </row>
    <row r="28" spans="1:12">
      <c r="A28" s="4">
        <v>25</v>
      </c>
      <c r="B28" s="4" t="s">
        <v>20</v>
      </c>
      <c r="C28" s="4" t="s">
        <v>74</v>
      </c>
      <c r="D28" s="4" t="s">
        <v>21</v>
      </c>
      <c r="E28" s="6" t="s">
        <v>121</v>
      </c>
      <c r="F28" s="4" t="s">
        <v>105</v>
      </c>
      <c r="G28" s="4">
        <v>1</v>
      </c>
      <c r="H28" s="8">
        <f>VLOOKUP(F28,'[1]JAY TRADING'!$C$4:$E$59,3,FALSE)</f>
        <v>73</v>
      </c>
      <c r="I28" s="8">
        <f t="shared" si="0"/>
        <v>2</v>
      </c>
      <c r="J28" s="8">
        <f t="shared" si="1"/>
        <v>8</v>
      </c>
      <c r="K28" s="8">
        <v>30</v>
      </c>
      <c r="L28" s="8">
        <f t="shared" si="2"/>
        <v>113</v>
      </c>
    </row>
    <row r="29" spans="1:12">
      <c r="A29" s="4">
        <v>26</v>
      </c>
      <c r="B29" s="4" t="s">
        <v>22</v>
      </c>
      <c r="C29" s="4" t="s">
        <v>75</v>
      </c>
      <c r="D29" s="4" t="s">
        <v>23</v>
      </c>
      <c r="E29" s="6" t="s">
        <v>121</v>
      </c>
      <c r="F29" s="4" t="s">
        <v>108</v>
      </c>
      <c r="G29" s="4">
        <v>2</v>
      </c>
      <c r="H29" s="8">
        <f>VLOOKUP(F29,'[1]JAY TRADING'!$C$4:$E$59,3,FALSE)</f>
        <v>73</v>
      </c>
      <c r="I29" s="8">
        <f t="shared" si="0"/>
        <v>4</v>
      </c>
      <c r="J29" s="8">
        <f t="shared" si="1"/>
        <v>16</v>
      </c>
      <c r="K29" s="8">
        <v>30</v>
      </c>
      <c r="L29" s="8">
        <f t="shared" si="2"/>
        <v>196</v>
      </c>
    </row>
    <row r="30" spans="1:12">
      <c r="A30" s="4">
        <v>27</v>
      </c>
      <c r="B30" s="4" t="s">
        <v>24</v>
      </c>
      <c r="C30" s="4" t="s">
        <v>76</v>
      </c>
      <c r="D30" s="4" t="s">
        <v>25</v>
      </c>
      <c r="E30" s="6" t="s">
        <v>121</v>
      </c>
      <c r="F30" s="4" t="s">
        <v>105</v>
      </c>
      <c r="G30" s="4">
        <v>2</v>
      </c>
      <c r="H30" s="8">
        <f>VLOOKUP(F30,'[1]JAY TRADING'!$C$4:$E$59,3,FALSE)</f>
        <v>73</v>
      </c>
      <c r="I30" s="8">
        <f t="shared" si="0"/>
        <v>4</v>
      </c>
      <c r="J30" s="8">
        <f t="shared" si="1"/>
        <v>16</v>
      </c>
      <c r="K30" s="8">
        <v>30</v>
      </c>
      <c r="L30" s="8">
        <f t="shared" si="2"/>
        <v>196</v>
      </c>
    </row>
    <row r="31" spans="1:12">
      <c r="A31" s="4">
        <v>28</v>
      </c>
      <c r="B31" s="4" t="s">
        <v>26</v>
      </c>
      <c r="C31" s="4" t="s">
        <v>77</v>
      </c>
      <c r="D31" s="4" t="s">
        <v>27</v>
      </c>
      <c r="E31" s="6" t="s">
        <v>121</v>
      </c>
      <c r="F31" s="4" t="s">
        <v>114</v>
      </c>
      <c r="G31" s="4">
        <v>3</v>
      </c>
      <c r="H31" s="8">
        <f>VLOOKUP(F31,'[1]JAY TRADING'!$C$4:$E$59,3,FALSE)</f>
        <v>73</v>
      </c>
      <c r="I31" s="8">
        <f t="shared" si="0"/>
        <v>6</v>
      </c>
      <c r="J31" s="8">
        <f t="shared" si="1"/>
        <v>24</v>
      </c>
      <c r="K31" s="8">
        <v>30</v>
      </c>
      <c r="L31" s="8">
        <f t="shared" si="2"/>
        <v>279</v>
      </c>
    </row>
    <row r="32" spans="1:12">
      <c r="A32" s="4">
        <v>29</v>
      </c>
      <c r="B32" s="4" t="s">
        <v>26</v>
      </c>
      <c r="C32" s="4" t="s">
        <v>95</v>
      </c>
      <c r="D32" s="4" t="s">
        <v>50</v>
      </c>
      <c r="E32" s="6" t="s">
        <v>121</v>
      </c>
      <c r="F32" s="4" t="s">
        <v>117</v>
      </c>
      <c r="G32" s="4">
        <v>12</v>
      </c>
      <c r="H32" s="8">
        <f>VLOOKUP(F32,'[1]JAY TRADING'!$C$4:$E$59,3,FALSE)</f>
        <v>85</v>
      </c>
      <c r="I32" s="8">
        <f t="shared" si="0"/>
        <v>24</v>
      </c>
      <c r="J32" s="8">
        <f t="shared" si="1"/>
        <v>96</v>
      </c>
      <c r="K32" s="8">
        <v>30</v>
      </c>
      <c r="L32" s="8">
        <f t="shared" si="2"/>
        <v>1170</v>
      </c>
    </row>
    <row r="33" spans="1:12">
      <c r="A33" s="4">
        <v>30</v>
      </c>
      <c r="B33" s="4" t="s">
        <v>28</v>
      </c>
      <c r="C33" s="4" t="s">
        <v>78</v>
      </c>
      <c r="D33" s="4" t="s">
        <v>29</v>
      </c>
      <c r="E33" s="6" t="s">
        <v>121</v>
      </c>
      <c r="F33" s="4" t="s">
        <v>110</v>
      </c>
      <c r="G33" s="4">
        <v>3</v>
      </c>
      <c r="H33" s="8">
        <f>VLOOKUP(F33,'[1]JAY TRADING'!$C$4:$E$59,3,FALSE)</f>
        <v>73</v>
      </c>
      <c r="I33" s="8">
        <f t="shared" si="0"/>
        <v>6</v>
      </c>
      <c r="J33" s="8">
        <f t="shared" si="1"/>
        <v>24</v>
      </c>
      <c r="K33" s="8">
        <v>30</v>
      </c>
      <c r="L33" s="8">
        <f t="shared" si="2"/>
        <v>279</v>
      </c>
    </row>
    <row r="34" spans="1:12">
      <c r="A34" s="4">
        <v>31</v>
      </c>
      <c r="B34" s="4" t="s">
        <v>30</v>
      </c>
      <c r="C34" s="4" t="s">
        <v>79</v>
      </c>
      <c r="D34" s="4" t="s">
        <v>31</v>
      </c>
      <c r="E34" s="6" t="s">
        <v>121</v>
      </c>
      <c r="F34" s="4" t="s">
        <v>106</v>
      </c>
      <c r="G34" s="4">
        <v>3</v>
      </c>
      <c r="H34" s="8">
        <f>VLOOKUP(F34,'[1]JAY TRADING'!$C$4:$E$59,3,FALSE)</f>
        <v>73</v>
      </c>
      <c r="I34" s="8">
        <f t="shared" si="0"/>
        <v>6</v>
      </c>
      <c r="J34" s="8">
        <f t="shared" si="1"/>
        <v>24</v>
      </c>
      <c r="K34" s="8">
        <v>30</v>
      </c>
      <c r="L34" s="8">
        <f t="shared" si="2"/>
        <v>279</v>
      </c>
    </row>
    <row r="35" spans="1:12">
      <c r="A35" s="4">
        <v>32</v>
      </c>
      <c r="B35" s="4" t="s">
        <v>30</v>
      </c>
      <c r="C35" s="4" t="s">
        <v>96</v>
      </c>
      <c r="D35" s="4" t="s">
        <v>51</v>
      </c>
      <c r="E35" s="6" t="s">
        <v>121</v>
      </c>
      <c r="F35" s="4" t="s">
        <v>119</v>
      </c>
      <c r="G35" s="4">
        <v>2</v>
      </c>
      <c r="H35" s="8">
        <f>VLOOKUP(F35,'[1]JAY TRADING'!$C$4:$E$59,3,FALSE)</f>
        <v>73</v>
      </c>
      <c r="I35" s="8">
        <f t="shared" si="0"/>
        <v>4</v>
      </c>
      <c r="J35" s="8">
        <f t="shared" si="1"/>
        <v>16</v>
      </c>
      <c r="K35" s="8">
        <v>30</v>
      </c>
      <c r="L35" s="8">
        <f t="shared" si="2"/>
        <v>196</v>
      </c>
    </row>
    <row r="36" spans="1:12">
      <c r="A36" s="4">
        <v>33</v>
      </c>
      <c r="B36" s="4" t="s">
        <v>32</v>
      </c>
      <c r="C36" s="4" t="s">
        <v>80</v>
      </c>
      <c r="D36" s="4" t="s">
        <v>33</v>
      </c>
      <c r="E36" s="6" t="s">
        <v>121</v>
      </c>
      <c r="F36" s="4" t="s">
        <v>105</v>
      </c>
      <c r="G36" s="4">
        <v>1</v>
      </c>
      <c r="H36" s="8">
        <f>VLOOKUP(F36,'[1]JAY TRADING'!$C$4:$E$59,3,FALSE)</f>
        <v>73</v>
      </c>
      <c r="I36" s="8">
        <f t="shared" si="0"/>
        <v>2</v>
      </c>
      <c r="J36" s="8">
        <f t="shared" si="1"/>
        <v>8</v>
      </c>
      <c r="K36" s="8">
        <v>30</v>
      </c>
      <c r="L36" s="8">
        <f t="shared" si="2"/>
        <v>113</v>
      </c>
    </row>
    <row r="37" spans="1:12">
      <c r="A37" s="4">
        <v>34</v>
      </c>
      <c r="B37" s="4" t="s">
        <v>32</v>
      </c>
      <c r="C37" s="4" t="s">
        <v>81</v>
      </c>
      <c r="D37" s="4" t="s">
        <v>34</v>
      </c>
      <c r="E37" s="6" t="s">
        <v>121</v>
      </c>
      <c r="F37" s="6" t="s">
        <v>136</v>
      </c>
      <c r="G37" s="4">
        <v>2</v>
      </c>
      <c r="H37" s="8">
        <f>VLOOKUP(F37,'[1]JAY TRADING'!$C$4:$E$59,3,FALSE)</f>
        <v>79</v>
      </c>
      <c r="I37" s="8">
        <f t="shared" si="0"/>
        <v>4</v>
      </c>
      <c r="J37" s="8">
        <f t="shared" si="1"/>
        <v>16</v>
      </c>
      <c r="K37" s="8">
        <v>30</v>
      </c>
      <c r="L37" s="8">
        <f t="shared" si="2"/>
        <v>208</v>
      </c>
    </row>
    <row r="38" spans="1:12">
      <c r="A38" s="4">
        <v>35</v>
      </c>
      <c r="B38" s="4" t="s">
        <v>32</v>
      </c>
      <c r="C38" s="4" t="s">
        <v>82</v>
      </c>
      <c r="D38" s="4" t="s">
        <v>35</v>
      </c>
      <c r="E38" s="6" t="s">
        <v>121</v>
      </c>
      <c r="F38" s="4" t="s">
        <v>114</v>
      </c>
      <c r="G38" s="4">
        <v>6</v>
      </c>
      <c r="H38" s="8">
        <f>VLOOKUP(F38,'[1]JAY TRADING'!$C$4:$E$59,3,FALSE)</f>
        <v>73</v>
      </c>
      <c r="I38" s="8">
        <f t="shared" si="0"/>
        <v>12</v>
      </c>
      <c r="J38" s="8">
        <f t="shared" si="1"/>
        <v>48</v>
      </c>
      <c r="K38" s="8">
        <v>30</v>
      </c>
      <c r="L38" s="8">
        <f t="shared" si="2"/>
        <v>528</v>
      </c>
    </row>
    <row r="39" spans="1:12">
      <c r="A39" s="4">
        <v>36</v>
      </c>
      <c r="B39" s="4" t="s">
        <v>32</v>
      </c>
      <c r="C39" s="4" t="s">
        <v>83</v>
      </c>
      <c r="D39" s="4" t="s">
        <v>36</v>
      </c>
      <c r="E39" s="6" t="s">
        <v>121</v>
      </c>
      <c r="F39" s="4" t="s">
        <v>109</v>
      </c>
      <c r="G39" s="4">
        <v>2</v>
      </c>
      <c r="H39" s="8">
        <f>VLOOKUP(F39,'[1]JAY TRADING'!$C$4:$E$59,3,FALSE)</f>
        <v>79</v>
      </c>
      <c r="I39" s="8">
        <f t="shared" si="0"/>
        <v>4</v>
      </c>
      <c r="J39" s="8">
        <f t="shared" si="1"/>
        <v>16</v>
      </c>
      <c r="K39" s="8">
        <v>30</v>
      </c>
      <c r="L39" s="8">
        <f t="shared" si="2"/>
        <v>208</v>
      </c>
    </row>
    <row r="40" spans="1:12">
      <c r="A40" s="4">
        <v>37</v>
      </c>
      <c r="B40" s="4" t="s">
        <v>32</v>
      </c>
      <c r="C40" s="4" t="s">
        <v>97</v>
      </c>
      <c r="D40" s="4" t="s">
        <v>52</v>
      </c>
      <c r="E40" s="6" t="s">
        <v>121</v>
      </c>
      <c r="F40" s="4" t="s">
        <v>119</v>
      </c>
      <c r="G40" s="4">
        <v>1</v>
      </c>
      <c r="H40" s="8">
        <f>VLOOKUP(F40,'[1]JAY TRADING'!$C$4:$E$59,3,FALSE)</f>
        <v>73</v>
      </c>
      <c r="I40" s="8">
        <f t="shared" si="0"/>
        <v>2</v>
      </c>
      <c r="J40" s="8">
        <f t="shared" si="1"/>
        <v>8</v>
      </c>
      <c r="K40" s="8">
        <v>30</v>
      </c>
      <c r="L40" s="8">
        <f t="shared" si="2"/>
        <v>113</v>
      </c>
    </row>
    <row r="41" spans="1:12">
      <c r="A41" s="4">
        <v>38</v>
      </c>
      <c r="B41" s="4" t="s">
        <v>53</v>
      </c>
      <c r="C41" s="4" t="s">
        <v>98</v>
      </c>
      <c r="D41" s="4" t="s">
        <v>54</v>
      </c>
      <c r="E41" s="6" t="s">
        <v>121</v>
      </c>
      <c r="F41" s="4" t="s">
        <v>116</v>
      </c>
      <c r="G41" s="4">
        <v>3</v>
      </c>
      <c r="H41" s="8">
        <f>VLOOKUP(F41,'[1]JAY TRADING'!$C$4:$E$59,3,FALSE)</f>
        <v>85</v>
      </c>
      <c r="I41" s="8">
        <f t="shared" si="0"/>
        <v>6</v>
      </c>
      <c r="J41" s="8">
        <f t="shared" si="1"/>
        <v>24</v>
      </c>
      <c r="K41" s="8">
        <v>30</v>
      </c>
      <c r="L41" s="8">
        <f t="shared" si="2"/>
        <v>315</v>
      </c>
    </row>
    <row r="42" spans="1:12">
      <c r="A42" s="4">
        <v>39</v>
      </c>
      <c r="B42" s="4" t="s">
        <v>53</v>
      </c>
      <c r="C42" s="4" t="s">
        <v>99</v>
      </c>
      <c r="D42" s="4" t="s">
        <v>55</v>
      </c>
      <c r="E42" s="6" t="s">
        <v>121</v>
      </c>
      <c r="F42" s="4" t="s">
        <v>120</v>
      </c>
      <c r="G42" s="4">
        <v>2</v>
      </c>
      <c r="H42" s="8">
        <f>VLOOKUP(F42,'[1]JAY TRADING'!$C$4:$E$59,3,FALSE)</f>
        <v>85</v>
      </c>
      <c r="I42" s="8">
        <f t="shared" si="0"/>
        <v>4</v>
      </c>
      <c r="J42" s="8">
        <f t="shared" si="1"/>
        <v>16</v>
      </c>
      <c r="K42" s="8">
        <v>30</v>
      </c>
      <c r="L42" s="8">
        <f t="shared" si="2"/>
        <v>220</v>
      </c>
    </row>
    <row r="43" spans="1:12">
      <c r="A43" s="4">
        <v>40</v>
      </c>
      <c r="B43" s="4" t="s">
        <v>37</v>
      </c>
      <c r="C43" s="4" t="s">
        <v>84</v>
      </c>
      <c r="D43" s="4" t="s">
        <v>38</v>
      </c>
      <c r="E43" s="6" t="s">
        <v>121</v>
      </c>
      <c r="F43" s="4" t="s">
        <v>108</v>
      </c>
      <c r="G43" s="4">
        <v>5</v>
      </c>
      <c r="H43" s="8">
        <f>VLOOKUP(F43,'[1]JAY TRADING'!$C$4:$E$59,3,FALSE)</f>
        <v>73</v>
      </c>
      <c r="I43" s="8">
        <f t="shared" si="0"/>
        <v>10</v>
      </c>
      <c r="J43" s="8">
        <f t="shared" si="1"/>
        <v>40</v>
      </c>
      <c r="K43" s="8">
        <v>30</v>
      </c>
      <c r="L43" s="8">
        <f t="shared" si="2"/>
        <v>445</v>
      </c>
    </row>
    <row r="44" spans="1:12">
      <c r="A44" s="4">
        <v>41</v>
      </c>
      <c r="B44" s="4" t="s">
        <v>37</v>
      </c>
      <c r="C44" s="4" t="s">
        <v>100</v>
      </c>
      <c r="D44" s="4" t="s">
        <v>56</v>
      </c>
      <c r="E44" s="6" t="s">
        <v>121</v>
      </c>
      <c r="F44" s="4" t="s">
        <v>118</v>
      </c>
      <c r="G44" s="4">
        <v>3</v>
      </c>
      <c r="H44" s="8">
        <f>VLOOKUP(F44,'[1]JAY TRADING'!$C$4:$E$59,3,FALSE)</f>
        <v>97</v>
      </c>
      <c r="I44" s="8">
        <f t="shared" si="0"/>
        <v>6</v>
      </c>
      <c r="J44" s="8">
        <f t="shared" si="1"/>
        <v>24</v>
      </c>
      <c r="K44" s="8">
        <v>30</v>
      </c>
      <c r="L44" s="8">
        <f t="shared" si="2"/>
        <v>351</v>
      </c>
    </row>
    <row r="45" spans="1:12">
      <c r="A45" s="4">
        <v>42</v>
      </c>
      <c r="B45" s="4" t="s">
        <v>37</v>
      </c>
      <c r="C45" s="4" t="s">
        <v>101</v>
      </c>
      <c r="D45" s="4" t="s">
        <v>57</v>
      </c>
      <c r="E45" s="6" t="s">
        <v>121</v>
      </c>
      <c r="F45" s="4" t="s">
        <v>118</v>
      </c>
      <c r="G45" s="4">
        <v>1</v>
      </c>
      <c r="H45" s="8">
        <f>VLOOKUP(F45,'[1]JAY TRADING'!$C$4:$E$59,3,FALSE)</f>
        <v>97</v>
      </c>
      <c r="I45" s="8">
        <f t="shared" si="0"/>
        <v>2</v>
      </c>
      <c r="J45" s="8">
        <f t="shared" si="1"/>
        <v>8</v>
      </c>
      <c r="K45" s="8">
        <v>30</v>
      </c>
      <c r="L45" s="8">
        <f t="shared" si="2"/>
        <v>137</v>
      </c>
    </row>
    <row r="46" spans="1:12">
      <c r="A46" s="4">
        <v>43</v>
      </c>
      <c r="B46" s="4" t="s">
        <v>37</v>
      </c>
      <c r="C46" s="4" t="s">
        <v>102</v>
      </c>
      <c r="D46" s="4" t="s">
        <v>58</v>
      </c>
      <c r="E46" s="6" t="s">
        <v>121</v>
      </c>
      <c r="F46" s="4" t="s">
        <v>113</v>
      </c>
      <c r="G46" s="4">
        <v>2</v>
      </c>
      <c r="H46" s="8">
        <f>VLOOKUP(F46,'[1]JAY TRADING'!$C$4:$E$59,3,FALSE)</f>
        <v>73</v>
      </c>
      <c r="I46" s="8">
        <f t="shared" si="0"/>
        <v>4</v>
      </c>
      <c r="J46" s="8">
        <f t="shared" si="1"/>
        <v>16</v>
      </c>
      <c r="K46" s="8">
        <v>30</v>
      </c>
      <c r="L46" s="8">
        <f t="shared" si="2"/>
        <v>196</v>
      </c>
    </row>
    <row r="47" spans="1:12">
      <c r="A47" s="4">
        <v>44</v>
      </c>
      <c r="B47" s="4" t="s">
        <v>37</v>
      </c>
      <c r="C47" s="4" t="s">
        <v>103</v>
      </c>
      <c r="D47" s="4" t="s">
        <v>59</v>
      </c>
      <c r="E47" s="6" t="s">
        <v>121</v>
      </c>
      <c r="F47" s="4" t="s">
        <v>115</v>
      </c>
      <c r="G47" s="4">
        <v>1</v>
      </c>
      <c r="H47" s="8">
        <f>VLOOKUP(F47,'[1]JAY TRADING'!$C$4:$E$59,3,FALSE)</f>
        <v>73</v>
      </c>
      <c r="I47" s="8">
        <f t="shared" si="0"/>
        <v>2</v>
      </c>
      <c r="J47" s="8">
        <f t="shared" si="1"/>
        <v>8</v>
      </c>
      <c r="K47" s="8">
        <v>30</v>
      </c>
      <c r="L47" s="8">
        <f t="shared" si="2"/>
        <v>113</v>
      </c>
    </row>
    <row r="48" spans="1:12" s="10" customFormat="1" ht="15" customHeight="1">
      <c r="A48" s="11" t="s">
        <v>138</v>
      </c>
      <c r="B48" s="12"/>
      <c r="C48" s="12"/>
      <c r="D48" s="12"/>
      <c r="E48" s="12"/>
      <c r="F48" s="12"/>
      <c r="G48" s="12"/>
      <c r="H48" s="12"/>
      <c r="I48" s="12"/>
      <c r="J48" s="12"/>
      <c r="K48" s="13"/>
      <c r="L48" s="9">
        <f>SUM(L4:L47)</f>
        <v>12474</v>
      </c>
    </row>
    <row r="49" spans="1:12" s="10" customFormat="1" ht="30" customHeight="1">
      <c r="A49" s="14" t="s">
        <v>140</v>
      </c>
      <c r="B49" s="14"/>
      <c r="C49" s="14"/>
      <c r="D49" s="14"/>
      <c r="E49" s="14"/>
      <c r="F49" s="14"/>
      <c r="G49" s="14"/>
      <c r="H49" s="15"/>
      <c r="I49" s="15"/>
      <c r="J49" s="15"/>
      <c r="K49" s="15"/>
      <c r="L49" s="5"/>
    </row>
    <row r="50" spans="1:12" s="10" customFormat="1" ht="30" customHeight="1">
      <c r="A50" s="14" t="s">
        <v>137</v>
      </c>
      <c r="B50" s="14"/>
      <c r="C50" s="14"/>
      <c r="D50" s="14"/>
      <c r="E50" s="14"/>
      <c r="F50" s="14"/>
      <c r="G50" s="14"/>
      <c r="H50" s="15"/>
      <c r="I50" s="15"/>
      <c r="J50" s="15"/>
      <c r="K50" s="15"/>
      <c r="L50" s="5"/>
    </row>
    <row r="51" spans="1:12">
      <c r="G51" s="3">
        <f>SUM(G4:G47)</f>
        <v>126</v>
      </c>
    </row>
  </sheetData>
  <sortState ref="B2:G45">
    <sortCondition ref="B2"/>
  </sortState>
  <mergeCells count="7">
    <mergeCell ref="A48:K48"/>
    <mergeCell ref="A49:K49"/>
    <mergeCell ref="A50:K50"/>
    <mergeCell ref="A1:H1"/>
    <mergeCell ref="I1:L1"/>
    <mergeCell ref="A2:H2"/>
    <mergeCell ref="I2:L2"/>
  </mergeCells>
  <conditionalFormatting sqref="C1">
    <cfRule type="duplicateValues" dxfId="4" priority="4"/>
    <cfRule type="duplicateValues" dxfId="3" priority="5"/>
  </conditionalFormatting>
  <conditionalFormatting sqref="C49:C50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47244094488188981" right="0.31496062992125984" top="0.94488188976377963" bottom="1.0236220472440944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2025-08-16T05:13:53Z</cp:lastPrinted>
  <dcterms:created xsi:type="dcterms:W3CDTF">2025-08-12T10:23:03Z</dcterms:created>
  <dcterms:modified xsi:type="dcterms:W3CDTF">2025-08-16T05:13:54Z</dcterms:modified>
</cp:coreProperties>
</file>