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C3CF09CF-3063-43F3-8C78-6DC15D6F2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I5" i="1"/>
  <c r="I6" i="1"/>
  <c r="I7" i="1"/>
  <c r="I8" i="1"/>
  <c r="I9" i="1"/>
  <c r="I10" i="1"/>
  <c r="K10" i="1" s="1"/>
  <c r="I11" i="1"/>
  <c r="K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K26" i="1" s="1"/>
  <c r="I27" i="1"/>
  <c r="I28" i="1"/>
  <c r="K28" i="1" s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4" i="1"/>
  <c r="H5" i="1"/>
  <c r="K5" i="1" s="1"/>
  <c r="H6" i="1"/>
  <c r="K6" i="1" s="1"/>
  <c r="H7" i="1"/>
  <c r="K7" i="1" s="1"/>
  <c r="H8" i="1"/>
  <c r="K8" i="1" s="1"/>
  <c r="H9" i="1"/>
  <c r="K9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7" i="1"/>
  <c r="K27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4" i="1"/>
  <c r="K4" i="1" s="1"/>
  <c r="K54" i="1" s="1"/>
</calcChain>
</file>

<file path=xl/sharedStrings.xml><?xml version="1.0" encoding="utf-8"?>
<sst xmlns="http://schemas.openxmlformats.org/spreadsheetml/2006/main" count="267" uniqueCount="125">
  <si>
    <t>INVOICE
PRAGATI LOGISTICS,SAMANTA SAHI KHUNTIA LANE,8984191006
GST No:21AGHPB9356M1Z9</t>
  </si>
  <si>
    <t>23/8/2024</t>
  </si>
  <si>
    <t>686</t>
  </si>
  <si>
    <t>07/8/2024</t>
  </si>
  <si>
    <t>787</t>
  </si>
  <si>
    <t>786</t>
  </si>
  <si>
    <t>764</t>
  </si>
  <si>
    <t>17/8/2024</t>
  </si>
  <si>
    <t>338</t>
  </si>
  <si>
    <t>10/8/2024</t>
  </si>
  <si>
    <t>03/8/2024</t>
  </si>
  <si>
    <t>310</t>
  </si>
  <si>
    <t>08/8/2024</t>
  </si>
  <si>
    <t>846</t>
  </si>
  <si>
    <t>09/8/2024</t>
  </si>
  <si>
    <t>882</t>
  </si>
  <si>
    <t>12/8/2024</t>
  </si>
  <si>
    <t>13/8/2024</t>
  </si>
  <si>
    <t>781</t>
  </si>
  <si>
    <t>30/8/2024</t>
  </si>
  <si>
    <t>02/8/2024</t>
  </si>
  <si>
    <t>1499</t>
  </si>
  <si>
    <t>31/8/2024</t>
  </si>
  <si>
    <t>395</t>
  </si>
  <si>
    <t>14/8/2024</t>
  </si>
  <si>
    <t>337</t>
  </si>
  <si>
    <t>1613</t>
  </si>
  <si>
    <t>24/8/2024</t>
  </si>
  <si>
    <t>376</t>
  </si>
  <si>
    <t>26/8/2024</t>
  </si>
  <si>
    <t>22/8/2024</t>
  </si>
  <si>
    <t>368</t>
  </si>
  <si>
    <t>1155</t>
  </si>
  <si>
    <t>21/8/2024</t>
  </si>
  <si>
    <t>1056</t>
  </si>
  <si>
    <t>841</t>
  </si>
  <si>
    <t>1057</t>
  </si>
  <si>
    <t>1210</t>
  </si>
  <si>
    <t>1211</t>
  </si>
  <si>
    <t>28/8/2024</t>
  </si>
  <si>
    <t>873</t>
  </si>
  <si>
    <t>29/8/2024</t>
  </si>
  <si>
    <t>1279</t>
  </si>
  <si>
    <t>344</t>
  </si>
  <si>
    <t>833</t>
  </si>
  <si>
    <t>1204</t>
  </si>
  <si>
    <t>05/8/2024</t>
  </si>
  <si>
    <t>316</t>
  </si>
  <si>
    <t>345</t>
  </si>
  <si>
    <t>20/8/2024</t>
  </si>
  <si>
    <t>1682/820</t>
  </si>
  <si>
    <t>1885</t>
  </si>
  <si>
    <t>1269</t>
  </si>
  <si>
    <t>Thanking you for your business.
PRAGATI LOGISTICS</t>
  </si>
  <si>
    <t>PL/DO/08470</t>
  </si>
  <si>
    <t>PL/DO/08609</t>
  </si>
  <si>
    <t>PL/MA/06087</t>
  </si>
  <si>
    <t>PL/MA/06256</t>
  </si>
  <si>
    <t>PL/MA/06257</t>
  </si>
  <si>
    <t>PL/MA/06258</t>
  </si>
  <si>
    <t>PL/MA/06275</t>
  </si>
  <si>
    <t>PL/DO/08946</t>
  </si>
  <si>
    <t>PL/DO/08949</t>
  </si>
  <si>
    <t>PL/MA/06406</t>
  </si>
  <si>
    <t>PL/DO/09083</t>
  </si>
  <si>
    <t>PL/DO/09206</t>
  </si>
  <si>
    <t>PL/MA/06549</t>
  </si>
  <si>
    <t>PL/MA/06555</t>
  </si>
  <si>
    <t>PL/MA/06550</t>
  </si>
  <si>
    <t>PL/MA/06637</t>
  </si>
  <si>
    <t>PL/DO/09557</t>
  </si>
  <si>
    <t>PL/DO/09842</t>
  </si>
  <si>
    <t>PL/MA/06964</t>
  </si>
  <si>
    <t>PL/DO/10019</t>
  </si>
  <si>
    <t>PL/DO/10110</t>
  </si>
  <si>
    <t>PL/DO/10147</t>
  </si>
  <si>
    <t>PL/DO/10265</t>
  </si>
  <si>
    <t>PL/DO/10669</t>
  </si>
  <si>
    <t>PL/DO/10726</t>
  </si>
  <si>
    <t>PL/DO/10786</t>
  </si>
  <si>
    <t>PL/DO/08571</t>
  </si>
  <si>
    <t>PL/MA/06965</t>
  </si>
  <si>
    <t>PL/MA/06047</t>
  </si>
  <si>
    <t>PL/MA/06919</t>
  </si>
  <si>
    <t>PL/MA/06920</t>
  </si>
  <si>
    <t>PL/MA/07254</t>
  </si>
  <si>
    <t>PL/MA/07344</t>
  </si>
  <si>
    <t>PL/MA/06729</t>
  </si>
  <si>
    <t>PL/MA/06918</t>
  </si>
  <si>
    <t>PL/MA/06917</t>
  </si>
  <si>
    <t>PL/MA/06152</t>
  </si>
  <si>
    <t>PL/MA/06727</t>
  </si>
  <si>
    <t>PL/MA/06875</t>
  </si>
  <si>
    <t>PL/MA/07460</t>
  </si>
  <si>
    <t>PL/MA/07328</t>
  </si>
  <si>
    <t>DANAGADI</t>
  </si>
  <si>
    <t>BALICHANDRAPUR</t>
  </si>
  <si>
    <t>BASUDEVPUR</t>
  </si>
  <si>
    <t>MARKONA</t>
  </si>
  <si>
    <t>CHAMPUA</t>
  </si>
  <si>
    <t>OLATPUR</t>
  </si>
  <si>
    <t>ASURALI</t>
  </si>
  <si>
    <t>GOP</t>
  </si>
  <si>
    <t>SHERAGADA</t>
  </si>
  <si>
    <t>PATTAMUNDAI</t>
  </si>
  <si>
    <t>BALIGUDA</t>
  </si>
  <si>
    <t>TUDIGADIA</t>
  </si>
  <si>
    <t>DHENKIKOTE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</si>
  <si>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</si>
  <si>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</si>
  <si>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</si>
  <si>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</si>
  <si>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</si>
  <si>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</si>
  <si>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</si>
  <si>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</si>
  <si>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</si>
  <si>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</si>
  <si>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</si>
  <si>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AMOUNT</t>
  </si>
  <si>
    <t>(RUPEES TWENTY FOUR THOUSAND SIXTY EIGHT ONLY)</t>
  </si>
  <si>
    <t xml:space="preserve">Bill Date:31/08/2024
Bill NO : 18586
Total Amount:24068.00
</t>
  </si>
  <si>
    <t>668/24/800770</t>
  </si>
  <si>
    <t>Kindly, verify &amp; confirm within 7 days, else GST will be filed by 20th SEP, 2024. 
GST to be paid by Consignor under Reverse Charge Mechanism(RCM) as per GST.</t>
  </si>
  <si>
    <t xml:space="preserve">J M B ENTERPRISES
Address: plot-no-93/3057, CHAHATA NAGAR LANE 5,DEULA SAHI BIDANASI-753014 ODISHA,9439162922
GST No:21AAFFJ8299K1ZW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</si>
</sst>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wrapText="1"/>
    </xf>
    <xf numFmtId="0" fontId="0" fillId="0" borderId="10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0" fillId="0" borderId="10" xfId="0" applyNumberFormat="1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center" wrapText="1"/>
    </xf>
    <xf numFmtId="0" fontId="0" fillId="0" borderId="7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2" fontId="0" fillId="0" borderId="7" xfId="0" applyNumberFormat="1" applyFont="1" applyBorder="1" applyAlignment="1">
      <alignment wrapText="1"/>
    </xf>
    <xf numFmtId="2" fontId="0" fillId="0" borderId="17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5</xdr:col>
      <xdr:colOff>180975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5147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41" workbookViewId="0">
      <selection activeCell="M71" sqref="M71"/>
    </sheetView>
  </sheetViews>
  <sheetFormatPr defaultRowHeight="15"/>
  <cols>
    <col min="1" max="1" width="3.42578125" style="1" customWidth="1"/>
    <col min="2" max="2" width="9.7109375" style="1" bestFit="1" customWidth="1"/>
    <col min="3" max="3" width="13.42578125" style="1" customWidth="1"/>
    <col min="4" max="4" width="7.28515625" style="1" customWidth="1"/>
    <col min="5" max="5" width="18.42578125" style="1" customWidth="1"/>
    <col min="6" max="6" width="10.42578125" style="1" customWidth="1"/>
    <col min="7" max="7" width="6" style="1" customWidth="1"/>
    <col min="8" max="9" width="7.14062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37"/>
      <c r="B1" s="38"/>
      <c r="C1" s="38"/>
      <c r="D1" s="38"/>
      <c r="E1" s="38"/>
      <c r="F1" s="38"/>
      <c r="G1" s="39"/>
      <c r="H1" s="40" t="s">
        <v>0</v>
      </c>
      <c r="I1" s="40"/>
      <c r="J1" s="40"/>
      <c r="K1" s="41"/>
    </row>
    <row r="2" spans="1:11" ht="84" customHeight="1" thickBot="1">
      <c r="A2" s="42" t="s">
        <v>124</v>
      </c>
      <c r="B2" s="16"/>
      <c r="C2" s="16"/>
      <c r="D2" s="16"/>
      <c r="E2" s="16"/>
      <c r="F2" s="16"/>
      <c r="G2" s="17"/>
      <c r="H2" s="18" t="s">
        <v>121</v>
      </c>
      <c r="I2" s="18"/>
      <c r="J2" s="18"/>
      <c r="K2" s="43"/>
    </row>
    <row r="3" spans="1:11" s="3" customFormat="1" ht="15.75" thickBot="1">
      <c r="A3" s="44" t="s">
        <v>109</v>
      </c>
      <c r="B3" s="45" t="s">
        <v>110</v>
      </c>
      <c r="C3" s="45" t="s">
        <v>111</v>
      </c>
      <c r="D3" s="45" t="s">
        <v>112</v>
      </c>
      <c r="E3" s="45" t="s">
        <v>113</v>
      </c>
      <c r="F3" s="45" t="s">
        <v>114</v>
      </c>
      <c r="G3" s="45" t="s">
        <v>115</v>
      </c>
      <c r="H3" s="46" t="s">
        <v>116</v>
      </c>
      <c r="I3" s="46" t="s">
        <v>117</v>
      </c>
      <c r="J3" s="46" t="s">
        <v>118</v>
      </c>
      <c r="K3" s="47" t="s">
        <v>119</v>
      </c>
    </row>
    <row r="4" spans="1:11">
      <c r="A4" s="32">
        <v>1</v>
      </c>
      <c r="B4" s="33" t="s">
        <v>20</v>
      </c>
      <c r="C4" s="33" t="s">
        <v>54</v>
      </c>
      <c r="D4" s="34" t="s">
        <v>108</v>
      </c>
      <c r="E4" s="33" t="s">
        <v>95</v>
      </c>
      <c r="F4" s="33" t="s">
        <v>21</v>
      </c>
      <c r="G4" s="33">
        <v>9</v>
      </c>
      <c r="H4" s="35">
        <f>VLOOKUP(E4,'[1]JMB ENT'!$C$4:$D$117,2,FALSE)</f>
        <v>60</v>
      </c>
      <c r="I4" s="35">
        <f>G4*2</f>
        <v>18</v>
      </c>
      <c r="J4" s="35">
        <v>25</v>
      </c>
      <c r="K4" s="36">
        <f>G4*H4+I4+J4</f>
        <v>583</v>
      </c>
    </row>
    <row r="5" spans="1:11">
      <c r="A5" s="20">
        <v>2</v>
      </c>
      <c r="B5" s="4" t="s">
        <v>20</v>
      </c>
      <c r="C5" s="4" t="s">
        <v>82</v>
      </c>
      <c r="D5" s="6" t="s">
        <v>108</v>
      </c>
      <c r="E5" s="4" t="s">
        <v>98</v>
      </c>
      <c r="F5" s="4" t="s">
        <v>36</v>
      </c>
      <c r="G5" s="4">
        <v>1</v>
      </c>
      <c r="H5" s="5">
        <f>VLOOKUP(E5,'[1]JMB ENT'!$C$4:$D$117,2,FALSE)</f>
        <v>65</v>
      </c>
      <c r="I5" s="5">
        <f t="shared" ref="I5:I53" si="0">G5*2</f>
        <v>2</v>
      </c>
      <c r="J5" s="5">
        <v>25</v>
      </c>
      <c r="K5" s="21">
        <f t="shared" ref="K5:K53" si="1">G5*H5+I5+J5</f>
        <v>92</v>
      </c>
    </row>
    <row r="6" spans="1:11">
      <c r="A6" s="20">
        <v>3</v>
      </c>
      <c r="B6" s="4" t="s">
        <v>20</v>
      </c>
      <c r="C6" s="4" t="s">
        <v>82</v>
      </c>
      <c r="D6" s="6" t="s">
        <v>108</v>
      </c>
      <c r="E6" s="4" t="s">
        <v>98</v>
      </c>
      <c r="F6" s="4" t="s">
        <v>36</v>
      </c>
      <c r="G6" s="4">
        <v>1</v>
      </c>
      <c r="H6" s="5">
        <f>VLOOKUP(E6,'[1]JMB ENT'!$C$4:$D$117,2,FALSE)</f>
        <v>65</v>
      </c>
      <c r="I6" s="5">
        <f t="shared" si="0"/>
        <v>2</v>
      </c>
      <c r="J6" s="5">
        <v>25</v>
      </c>
      <c r="K6" s="21">
        <f t="shared" si="1"/>
        <v>92</v>
      </c>
    </row>
    <row r="7" spans="1:11">
      <c r="A7" s="20">
        <v>4</v>
      </c>
      <c r="B7" s="4" t="s">
        <v>10</v>
      </c>
      <c r="C7" s="4" t="s">
        <v>55</v>
      </c>
      <c r="D7" s="6" t="s">
        <v>108</v>
      </c>
      <c r="E7" s="4" t="s">
        <v>96</v>
      </c>
      <c r="F7" s="4" t="s">
        <v>11</v>
      </c>
      <c r="G7" s="4">
        <v>28</v>
      </c>
      <c r="H7" s="5">
        <f>VLOOKUP(E7,'[1]JMB ENT'!$C$4:$D$117,2,FALSE)</f>
        <v>50</v>
      </c>
      <c r="I7" s="5">
        <f t="shared" si="0"/>
        <v>56</v>
      </c>
      <c r="J7" s="5">
        <v>25</v>
      </c>
      <c r="K7" s="21">
        <f t="shared" si="1"/>
        <v>1481</v>
      </c>
    </row>
    <row r="8" spans="1:11">
      <c r="A8" s="20">
        <v>5</v>
      </c>
      <c r="B8" s="4" t="s">
        <v>10</v>
      </c>
      <c r="C8" s="4" t="s">
        <v>56</v>
      </c>
      <c r="D8" s="6" t="s">
        <v>108</v>
      </c>
      <c r="E8" s="4" t="s">
        <v>97</v>
      </c>
      <c r="F8" s="4" t="s">
        <v>34</v>
      </c>
      <c r="G8" s="4">
        <v>5</v>
      </c>
      <c r="H8" s="5">
        <f>VLOOKUP(E8,'[1]JMB ENT'!$C$4:$D$117,2,FALSE)</f>
        <v>55</v>
      </c>
      <c r="I8" s="5">
        <f t="shared" si="0"/>
        <v>10</v>
      </c>
      <c r="J8" s="5">
        <v>25</v>
      </c>
      <c r="K8" s="21">
        <f t="shared" si="1"/>
        <v>310</v>
      </c>
    </row>
    <row r="9" spans="1:11">
      <c r="A9" s="20">
        <v>6</v>
      </c>
      <c r="B9" s="4" t="s">
        <v>10</v>
      </c>
      <c r="C9" s="4" t="s">
        <v>80</v>
      </c>
      <c r="D9" s="6" t="s">
        <v>108</v>
      </c>
      <c r="E9" s="4" t="s">
        <v>95</v>
      </c>
      <c r="F9" s="4" t="s">
        <v>2</v>
      </c>
      <c r="G9" s="4">
        <v>2</v>
      </c>
      <c r="H9" s="5">
        <f>VLOOKUP(E9,'[1]JMB ENT'!$C$4:$D$117,2,FALSE)</f>
        <v>60</v>
      </c>
      <c r="I9" s="5">
        <f t="shared" si="0"/>
        <v>4</v>
      </c>
      <c r="J9" s="5">
        <v>25</v>
      </c>
      <c r="K9" s="21">
        <f t="shared" si="1"/>
        <v>149</v>
      </c>
    </row>
    <row r="10" spans="1:11">
      <c r="A10" s="20">
        <v>7</v>
      </c>
      <c r="B10" s="4" t="s">
        <v>46</v>
      </c>
      <c r="C10" s="4" t="s">
        <v>90</v>
      </c>
      <c r="D10" s="6" t="s">
        <v>108</v>
      </c>
      <c r="E10" s="4" t="s">
        <v>103</v>
      </c>
      <c r="F10" s="4" t="s">
        <v>47</v>
      </c>
      <c r="G10" s="4">
        <v>16</v>
      </c>
      <c r="H10" s="5">
        <v>65</v>
      </c>
      <c r="I10" s="5">
        <f t="shared" si="0"/>
        <v>32</v>
      </c>
      <c r="J10" s="5">
        <v>25</v>
      </c>
      <c r="K10" s="21">
        <f t="shared" si="1"/>
        <v>1097</v>
      </c>
    </row>
    <row r="11" spans="1:11">
      <c r="A11" s="20">
        <v>8</v>
      </c>
      <c r="B11" s="4" t="s">
        <v>46</v>
      </c>
      <c r="C11" s="4" t="s">
        <v>90</v>
      </c>
      <c r="D11" s="6" t="s">
        <v>108</v>
      </c>
      <c r="E11" s="4" t="s">
        <v>103</v>
      </c>
      <c r="F11" s="4" t="s">
        <v>47</v>
      </c>
      <c r="G11" s="4">
        <v>16</v>
      </c>
      <c r="H11" s="5">
        <v>65</v>
      </c>
      <c r="I11" s="5">
        <f t="shared" si="0"/>
        <v>32</v>
      </c>
      <c r="J11" s="5">
        <v>25</v>
      </c>
      <c r="K11" s="21">
        <f t="shared" si="1"/>
        <v>1097</v>
      </c>
    </row>
    <row r="12" spans="1:11">
      <c r="A12" s="20">
        <v>9</v>
      </c>
      <c r="B12" s="4" t="s">
        <v>3</v>
      </c>
      <c r="C12" s="4" t="s">
        <v>57</v>
      </c>
      <c r="D12" s="6" t="s">
        <v>108</v>
      </c>
      <c r="E12" s="4" t="s">
        <v>97</v>
      </c>
      <c r="F12" s="4" t="s">
        <v>4</v>
      </c>
      <c r="G12" s="4">
        <v>1</v>
      </c>
      <c r="H12" s="5">
        <f>VLOOKUP(E12,'[1]JMB ENT'!$C$4:$D$117,2,FALSE)</f>
        <v>55</v>
      </c>
      <c r="I12" s="5">
        <f t="shared" si="0"/>
        <v>2</v>
      </c>
      <c r="J12" s="5">
        <v>25</v>
      </c>
      <c r="K12" s="21">
        <f t="shared" si="1"/>
        <v>82</v>
      </c>
    </row>
    <row r="13" spans="1:11">
      <c r="A13" s="20">
        <v>10</v>
      </c>
      <c r="B13" s="4" t="s">
        <v>3</v>
      </c>
      <c r="C13" s="4" t="s">
        <v>58</v>
      </c>
      <c r="D13" s="6" t="s">
        <v>108</v>
      </c>
      <c r="E13" s="4" t="s">
        <v>97</v>
      </c>
      <c r="F13" s="4" t="s">
        <v>5</v>
      </c>
      <c r="G13" s="4">
        <v>3</v>
      </c>
      <c r="H13" s="5">
        <f>VLOOKUP(E13,'[1]JMB ENT'!$C$4:$D$117,2,FALSE)</f>
        <v>55</v>
      </c>
      <c r="I13" s="5">
        <f t="shared" si="0"/>
        <v>6</v>
      </c>
      <c r="J13" s="5">
        <v>25</v>
      </c>
      <c r="K13" s="21">
        <f t="shared" si="1"/>
        <v>196</v>
      </c>
    </row>
    <row r="14" spans="1:11">
      <c r="A14" s="20">
        <v>11</v>
      </c>
      <c r="B14" s="4" t="s">
        <v>3</v>
      </c>
      <c r="C14" s="4" t="s">
        <v>59</v>
      </c>
      <c r="D14" s="6" t="s">
        <v>108</v>
      </c>
      <c r="E14" s="4" t="s">
        <v>98</v>
      </c>
      <c r="F14" s="4" t="s">
        <v>6</v>
      </c>
      <c r="G14" s="4">
        <v>5</v>
      </c>
      <c r="H14" s="5">
        <f>VLOOKUP(E14,'[1]JMB ENT'!$C$4:$D$117,2,FALSE)</f>
        <v>65</v>
      </c>
      <c r="I14" s="5">
        <f t="shared" si="0"/>
        <v>10</v>
      </c>
      <c r="J14" s="5">
        <v>25</v>
      </c>
      <c r="K14" s="21">
        <f t="shared" si="1"/>
        <v>360</v>
      </c>
    </row>
    <row r="15" spans="1:11">
      <c r="A15" s="20">
        <v>12</v>
      </c>
      <c r="B15" s="4" t="s">
        <v>3</v>
      </c>
      <c r="C15" s="4" t="s">
        <v>59</v>
      </c>
      <c r="D15" s="6" t="s">
        <v>108</v>
      </c>
      <c r="E15" s="4" t="s">
        <v>98</v>
      </c>
      <c r="F15" s="4" t="s">
        <v>6</v>
      </c>
      <c r="G15" s="4">
        <v>5</v>
      </c>
      <c r="H15" s="5">
        <f>VLOOKUP(E15,'[1]JMB ENT'!$C$4:$D$117,2,FALSE)</f>
        <v>65</v>
      </c>
      <c r="I15" s="5">
        <f t="shared" si="0"/>
        <v>10</v>
      </c>
      <c r="J15" s="5">
        <v>25</v>
      </c>
      <c r="K15" s="21">
        <f t="shared" si="1"/>
        <v>360</v>
      </c>
    </row>
    <row r="16" spans="1:11" s="15" customFormat="1" ht="28.5" customHeight="1">
      <c r="A16" s="22">
        <v>13</v>
      </c>
      <c r="B16" s="12" t="s">
        <v>3</v>
      </c>
      <c r="C16" s="12" t="s">
        <v>60</v>
      </c>
      <c r="D16" s="13" t="s">
        <v>108</v>
      </c>
      <c r="E16" s="12" t="s">
        <v>99</v>
      </c>
      <c r="F16" s="12" t="s">
        <v>122</v>
      </c>
      <c r="G16" s="12">
        <v>1</v>
      </c>
      <c r="H16" s="14">
        <f>VLOOKUP(E16,'[1]JMB ENT'!$C$4:$D$117,2,FALSE)</f>
        <v>80</v>
      </c>
      <c r="I16" s="14">
        <f t="shared" si="0"/>
        <v>2</v>
      </c>
      <c r="J16" s="14">
        <v>25</v>
      </c>
      <c r="K16" s="23">
        <f t="shared" si="1"/>
        <v>107</v>
      </c>
    </row>
    <row r="17" spans="1:11">
      <c r="A17" s="20">
        <v>14</v>
      </c>
      <c r="B17" s="4" t="s">
        <v>12</v>
      </c>
      <c r="C17" s="4" t="s">
        <v>61</v>
      </c>
      <c r="D17" s="6" t="s">
        <v>108</v>
      </c>
      <c r="E17" s="4" t="s">
        <v>100</v>
      </c>
      <c r="F17" s="4" t="s">
        <v>2</v>
      </c>
      <c r="G17" s="4">
        <v>2</v>
      </c>
      <c r="H17" s="5">
        <f>VLOOKUP(E17,'[1]JMB ENT'!$C$4:$D$117,2,FALSE)</f>
        <v>50</v>
      </c>
      <c r="I17" s="5">
        <f t="shared" si="0"/>
        <v>4</v>
      </c>
      <c r="J17" s="5">
        <v>25</v>
      </c>
      <c r="K17" s="21">
        <f t="shared" si="1"/>
        <v>129</v>
      </c>
    </row>
    <row r="18" spans="1:11">
      <c r="A18" s="20">
        <v>15</v>
      </c>
      <c r="B18" s="4" t="s">
        <v>12</v>
      </c>
      <c r="C18" s="4" t="s">
        <v>62</v>
      </c>
      <c r="D18" s="6" t="s">
        <v>108</v>
      </c>
      <c r="E18" s="4" t="s">
        <v>95</v>
      </c>
      <c r="F18" s="4" t="s">
        <v>13</v>
      </c>
      <c r="G18" s="4">
        <v>1</v>
      </c>
      <c r="H18" s="5">
        <f>VLOOKUP(E18,'[1]JMB ENT'!$C$4:$D$117,2,FALSE)</f>
        <v>60</v>
      </c>
      <c r="I18" s="5">
        <f t="shared" si="0"/>
        <v>2</v>
      </c>
      <c r="J18" s="5">
        <v>25</v>
      </c>
      <c r="K18" s="21">
        <f t="shared" si="1"/>
        <v>87</v>
      </c>
    </row>
    <row r="19" spans="1:11">
      <c r="A19" s="20">
        <v>16</v>
      </c>
      <c r="B19" s="4" t="s">
        <v>14</v>
      </c>
      <c r="C19" s="4" t="s">
        <v>63</v>
      </c>
      <c r="D19" s="6" t="s">
        <v>108</v>
      </c>
      <c r="E19" s="4" t="s">
        <v>101</v>
      </c>
      <c r="F19" s="4" t="s">
        <v>15</v>
      </c>
      <c r="G19" s="4">
        <v>6</v>
      </c>
      <c r="H19" s="5">
        <f>VLOOKUP(E19,'[1]JMB ENT'!$C$4:$D$117,2,FALSE)</f>
        <v>52</v>
      </c>
      <c r="I19" s="5">
        <f t="shared" si="0"/>
        <v>12</v>
      </c>
      <c r="J19" s="5">
        <v>25</v>
      </c>
      <c r="K19" s="21">
        <f t="shared" si="1"/>
        <v>349</v>
      </c>
    </row>
    <row r="20" spans="1:11">
      <c r="A20" s="20">
        <v>17</v>
      </c>
      <c r="B20" s="4" t="s">
        <v>9</v>
      </c>
      <c r="C20" s="4" t="s">
        <v>64</v>
      </c>
      <c r="D20" s="6" t="s">
        <v>108</v>
      </c>
      <c r="E20" s="4" t="s">
        <v>102</v>
      </c>
      <c r="F20" s="4" t="s">
        <v>2</v>
      </c>
      <c r="G20" s="4">
        <v>6</v>
      </c>
      <c r="H20" s="5">
        <f>VLOOKUP(E20,'[1]JMB ENT'!$C$4:$D$117,2,FALSE)</f>
        <v>60</v>
      </c>
      <c r="I20" s="5">
        <f t="shared" si="0"/>
        <v>12</v>
      </c>
      <c r="J20" s="5">
        <v>25</v>
      </c>
      <c r="K20" s="21">
        <f t="shared" si="1"/>
        <v>397</v>
      </c>
    </row>
    <row r="21" spans="1:11">
      <c r="A21" s="20">
        <v>18</v>
      </c>
      <c r="B21" s="4" t="s">
        <v>16</v>
      </c>
      <c r="C21" s="4" t="s">
        <v>65</v>
      </c>
      <c r="D21" s="6" t="s">
        <v>108</v>
      </c>
      <c r="E21" s="4" t="s">
        <v>102</v>
      </c>
      <c r="F21" s="4" t="s">
        <v>2</v>
      </c>
      <c r="G21" s="4">
        <v>3</v>
      </c>
      <c r="H21" s="5">
        <f>VLOOKUP(E21,'[1]JMB ENT'!$C$4:$D$117,2,FALSE)</f>
        <v>60</v>
      </c>
      <c r="I21" s="5">
        <f t="shared" si="0"/>
        <v>6</v>
      </c>
      <c r="J21" s="5">
        <v>25</v>
      </c>
      <c r="K21" s="21">
        <f t="shared" si="1"/>
        <v>211</v>
      </c>
    </row>
    <row r="22" spans="1:11">
      <c r="A22" s="20">
        <v>19</v>
      </c>
      <c r="B22" s="4" t="s">
        <v>17</v>
      </c>
      <c r="C22" s="4" t="s">
        <v>66</v>
      </c>
      <c r="D22" s="6" t="s">
        <v>108</v>
      </c>
      <c r="E22" s="4" t="s">
        <v>101</v>
      </c>
      <c r="F22" s="4" t="s">
        <v>18</v>
      </c>
      <c r="G22" s="4">
        <v>1</v>
      </c>
      <c r="H22" s="5">
        <f>VLOOKUP(E22,'[1]JMB ENT'!$C$4:$D$117,2,FALSE)</f>
        <v>52</v>
      </c>
      <c r="I22" s="5">
        <f t="shared" si="0"/>
        <v>2</v>
      </c>
      <c r="J22" s="5">
        <v>25</v>
      </c>
      <c r="K22" s="21">
        <f t="shared" si="1"/>
        <v>79</v>
      </c>
    </row>
    <row r="23" spans="1:11">
      <c r="A23" s="20">
        <v>20</v>
      </c>
      <c r="B23" s="4" t="s">
        <v>17</v>
      </c>
      <c r="C23" s="4" t="s">
        <v>66</v>
      </c>
      <c r="D23" s="6" t="s">
        <v>108</v>
      </c>
      <c r="E23" s="4" t="s">
        <v>101</v>
      </c>
      <c r="F23" s="4" t="s">
        <v>18</v>
      </c>
      <c r="G23" s="4">
        <v>1</v>
      </c>
      <c r="H23" s="5">
        <f>VLOOKUP(E23,'[1]JMB ENT'!$C$4:$D$117,2,FALSE)</f>
        <v>52</v>
      </c>
      <c r="I23" s="5">
        <f t="shared" si="0"/>
        <v>2</v>
      </c>
      <c r="J23" s="5">
        <v>25</v>
      </c>
      <c r="K23" s="21">
        <f t="shared" si="1"/>
        <v>79</v>
      </c>
    </row>
    <row r="24" spans="1:11">
      <c r="A24" s="20">
        <v>21</v>
      </c>
      <c r="B24" s="4" t="s">
        <v>17</v>
      </c>
      <c r="C24" s="4" t="s">
        <v>67</v>
      </c>
      <c r="D24" s="6" t="s">
        <v>108</v>
      </c>
      <c r="E24" s="4" t="s">
        <v>101</v>
      </c>
      <c r="F24" s="4" t="s">
        <v>26</v>
      </c>
      <c r="G24" s="4">
        <v>4</v>
      </c>
      <c r="H24" s="5">
        <f>VLOOKUP(E24,'[1]JMB ENT'!$C$4:$D$117,2,FALSE)</f>
        <v>52</v>
      </c>
      <c r="I24" s="5">
        <f t="shared" si="0"/>
        <v>8</v>
      </c>
      <c r="J24" s="5">
        <v>25</v>
      </c>
      <c r="K24" s="21">
        <f t="shared" si="1"/>
        <v>241</v>
      </c>
    </row>
    <row r="25" spans="1:11">
      <c r="A25" s="20">
        <v>22</v>
      </c>
      <c r="B25" s="4" t="s">
        <v>17</v>
      </c>
      <c r="C25" s="4" t="s">
        <v>68</v>
      </c>
      <c r="D25" s="6" t="s">
        <v>108</v>
      </c>
      <c r="E25" s="4" t="s">
        <v>97</v>
      </c>
      <c r="F25" s="4" t="s">
        <v>32</v>
      </c>
      <c r="G25" s="4">
        <v>5</v>
      </c>
      <c r="H25" s="5">
        <f>VLOOKUP(E25,'[1]JMB ENT'!$C$4:$D$117,2,FALSE)</f>
        <v>55</v>
      </c>
      <c r="I25" s="5">
        <f t="shared" si="0"/>
        <v>10</v>
      </c>
      <c r="J25" s="5">
        <v>25</v>
      </c>
      <c r="K25" s="21">
        <f t="shared" si="1"/>
        <v>310</v>
      </c>
    </row>
    <row r="26" spans="1:11">
      <c r="A26" s="20">
        <v>23</v>
      </c>
      <c r="B26" s="4" t="s">
        <v>24</v>
      </c>
      <c r="C26" s="4" t="s">
        <v>69</v>
      </c>
      <c r="D26" s="6" t="s">
        <v>108</v>
      </c>
      <c r="E26" s="4" t="s">
        <v>103</v>
      </c>
      <c r="F26" s="4" t="s">
        <v>25</v>
      </c>
      <c r="G26" s="4">
        <v>26</v>
      </c>
      <c r="H26" s="5">
        <v>65</v>
      </c>
      <c r="I26" s="5">
        <f t="shared" si="0"/>
        <v>52</v>
      </c>
      <c r="J26" s="5">
        <v>25</v>
      </c>
      <c r="K26" s="21">
        <f t="shared" si="1"/>
        <v>1767</v>
      </c>
    </row>
    <row r="27" spans="1:11">
      <c r="A27" s="20">
        <v>24</v>
      </c>
      <c r="B27" s="4" t="s">
        <v>7</v>
      </c>
      <c r="C27" s="4" t="s">
        <v>70</v>
      </c>
      <c r="D27" s="6" t="s">
        <v>108</v>
      </c>
      <c r="E27" s="4" t="s">
        <v>104</v>
      </c>
      <c r="F27" s="4" t="s">
        <v>8</v>
      </c>
      <c r="G27" s="4">
        <v>7</v>
      </c>
      <c r="H27" s="5">
        <f>VLOOKUP(E27,'[1]JMB ENT'!$C$4:$D$117,2,FALSE)</f>
        <v>57</v>
      </c>
      <c r="I27" s="5">
        <f t="shared" si="0"/>
        <v>14</v>
      </c>
      <c r="J27" s="5">
        <v>25</v>
      </c>
      <c r="K27" s="21">
        <f t="shared" si="1"/>
        <v>438</v>
      </c>
    </row>
    <row r="28" spans="1:11">
      <c r="A28" s="20">
        <v>25</v>
      </c>
      <c r="B28" s="4" t="s">
        <v>7</v>
      </c>
      <c r="C28" s="4" t="s">
        <v>87</v>
      </c>
      <c r="D28" s="6" t="s">
        <v>108</v>
      </c>
      <c r="E28" s="4" t="s">
        <v>103</v>
      </c>
      <c r="F28" s="4" t="s">
        <v>43</v>
      </c>
      <c r="G28" s="4">
        <v>6</v>
      </c>
      <c r="H28" s="5">
        <v>65</v>
      </c>
      <c r="I28" s="5">
        <f t="shared" si="0"/>
        <v>12</v>
      </c>
      <c r="J28" s="5">
        <v>25</v>
      </c>
      <c r="K28" s="21">
        <f t="shared" si="1"/>
        <v>427</v>
      </c>
    </row>
    <row r="29" spans="1:11">
      <c r="A29" s="20">
        <v>26</v>
      </c>
      <c r="B29" s="4" t="s">
        <v>7</v>
      </c>
      <c r="C29" s="4" t="s">
        <v>91</v>
      </c>
      <c r="D29" s="6" t="s">
        <v>108</v>
      </c>
      <c r="E29" s="4" t="s">
        <v>101</v>
      </c>
      <c r="F29" s="4" t="s">
        <v>48</v>
      </c>
      <c r="G29" s="4">
        <v>5</v>
      </c>
      <c r="H29" s="5">
        <f>VLOOKUP(E29,'[1]JMB ENT'!$C$4:$D$117,2,FALSE)</f>
        <v>52</v>
      </c>
      <c r="I29" s="5">
        <f t="shared" si="0"/>
        <v>10</v>
      </c>
      <c r="J29" s="5">
        <v>25</v>
      </c>
      <c r="K29" s="21">
        <f t="shared" si="1"/>
        <v>295</v>
      </c>
    </row>
    <row r="30" spans="1:11">
      <c r="A30" s="20">
        <v>27</v>
      </c>
      <c r="B30" s="4" t="s">
        <v>7</v>
      </c>
      <c r="C30" s="4" t="s">
        <v>91</v>
      </c>
      <c r="D30" s="6" t="s">
        <v>108</v>
      </c>
      <c r="E30" s="4" t="s">
        <v>101</v>
      </c>
      <c r="F30" s="4" t="s">
        <v>48</v>
      </c>
      <c r="G30" s="4">
        <v>5</v>
      </c>
      <c r="H30" s="5">
        <f>VLOOKUP(E30,'[1]JMB ENT'!$C$4:$D$117,2,FALSE)</f>
        <v>52</v>
      </c>
      <c r="I30" s="5">
        <f t="shared" si="0"/>
        <v>10</v>
      </c>
      <c r="J30" s="5">
        <v>25</v>
      </c>
      <c r="K30" s="21">
        <f t="shared" si="1"/>
        <v>295</v>
      </c>
    </row>
    <row r="31" spans="1:11">
      <c r="A31" s="20">
        <v>28</v>
      </c>
      <c r="B31" s="4" t="s">
        <v>49</v>
      </c>
      <c r="C31" s="4" t="s">
        <v>92</v>
      </c>
      <c r="D31" s="6" t="s">
        <v>108</v>
      </c>
      <c r="E31" s="4" t="s">
        <v>101</v>
      </c>
      <c r="F31" s="4" t="s">
        <v>50</v>
      </c>
      <c r="G31" s="4">
        <v>4</v>
      </c>
      <c r="H31" s="5">
        <f>VLOOKUP(E31,'[1]JMB ENT'!$C$4:$D$117,2,FALSE)</f>
        <v>52</v>
      </c>
      <c r="I31" s="5">
        <f t="shared" si="0"/>
        <v>8</v>
      </c>
      <c r="J31" s="5">
        <v>25</v>
      </c>
      <c r="K31" s="21">
        <f t="shared" si="1"/>
        <v>241</v>
      </c>
    </row>
    <row r="32" spans="1:11">
      <c r="A32" s="20">
        <v>29</v>
      </c>
      <c r="B32" s="4" t="s">
        <v>33</v>
      </c>
      <c r="C32" s="4" t="s">
        <v>71</v>
      </c>
      <c r="D32" s="6" t="s">
        <v>108</v>
      </c>
      <c r="E32" s="4" t="s">
        <v>102</v>
      </c>
      <c r="F32" s="4" t="s">
        <v>2</v>
      </c>
      <c r="G32" s="4">
        <v>11</v>
      </c>
      <c r="H32" s="5">
        <f>VLOOKUP(E32,'[1]JMB ENT'!$C$4:$D$117,2,FALSE)</f>
        <v>60</v>
      </c>
      <c r="I32" s="5">
        <f t="shared" si="0"/>
        <v>22</v>
      </c>
      <c r="J32" s="5">
        <v>25</v>
      </c>
      <c r="K32" s="21">
        <f t="shared" si="1"/>
        <v>707</v>
      </c>
    </row>
    <row r="33" spans="1:11">
      <c r="A33" s="20">
        <v>30</v>
      </c>
      <c r="B33" s="4" t="s">
        <v>33</v>
      </c>
      <c r="C33" s="4" t="s">
        <v>83</v>
      </c>
      <c r="D33" s="6" t="s">
        <v>108</v>
      </c>
      <c r="E33" s="4" t="s">
        <v>97</v>
      </c>
      <c r="F33" s="4" t="s">
        <v>37</v>
      </c>
      <c r="G33" s="4">
        <v>2</v>
      </c>
      <c r="H33" s="5">
        <f>VLOOKUP(E33,'[1]JMB ENT'!$C$4:$D$117,2,FALSE)</f>
        <v>55</v>
      </c>
      <c r="I33" s="5">
        <f t="shared" si="0"/>
        <v>4</v>
      </c>
      <c r="J33" s="5">
        <v>25</v>
      </c>
      <c r="K33" s="21">
        <f t="shared" si="1"/>
        <v>139</v>
      </c>
    </row>
    <row r="34" spans="1:11">
      <c r="A34" s="20">
        <v>31</v>
      </c>
      <c r="B34" s="4" t="s">
        <v>33</v>
      </c>
      <c r="C34" s="4" t="s">
        <v>83</v>
      </c>
      <c r="D34" s="6" t="s">
        <v>108</v>
      </c>
      <c r="E34" s="4" t="s">
        <v>97</v>
      </c>
      <c r="F34" s="4" t="s">
        <v>37</v>
      </c>
      <c r="G34" s="4">
        <v>2</v>
      </c>
      <c r="H34" s="5">
        <f>VLOOKUP(E34,'[1]JMB ENT'!$C$4:$D$117,2,FALSE)</f>
        <v>55</v>
      </c>
      <c r="I34" s="5">
        <f t="shared" si="0"/>
        <v>4</v>
      </c>
      <c r="J34" s="5">
        <v>25</v>
      </c>
      <c r="K34" s="21">
        <f t="shared" si="1"/>
        <v>139</v>
      </c>
    </row>
    <row r="35" spans="1:11">
      <c r="A35" s="20">
        <v>32</v>
      </c>
      <c r="B35" s="4" t="s">
        <v>33</v>
      </c>
      <c r="C35" s="4" t="s">
        <v>84</v>
      </c>
      <c r="D35" s="6" t="s">
        <v>108</v>
      </c>
      <c r="E35" s="4" t="s">
        <v>97</v>
      </c>
      <c r="F35" s="4" t="s">
        <v>38</v>
      </c>
      <c r="G35" s="4">
        <v>3</v>
      </c>
      <c r="H35" s="5">
        <f>VLOOKUP(E35,'[1]JMB ENT'!$C$4:$D$117,2,FALSE)</f>
        <v>55</v>
      </c>
      <c r="I35" s="5">
        <f t="shared" si="0"/>
        <v>6</v>
      </c>
      <c r="J35" s="5">
        <v>25</v>
      </c>
      <c r="K35" s="21">
        <f t="shared" si="1"/>
        <v>196</v>
      </c>
    </row>
    <row r="36" spans="1:11">
      <c r="A36" s="20">
        <v>33</v>
      </c>
      <c r="B36" s="4" t="s">
        <v>33</v>
      </c>
      <c r="C36" s="4" t="s">
        <v>84</v>
      </c>
      <c r="D36" s="6" t="s">
        <v>108</v>
      </c>
      <c r="E36" s="4" t="s">
        <v>97</v>
      </c>
      <c r="F36" s="4" t="s">
        <v>38</v>
      </c>
      <c r="G36" s="4">
        <v>3</v>
      </c>
      <c r="H36" s="5">
        <f>VLOOKUP(E36,'[1]JMB ENT'!$C$4:$D$117,2,FALSE)</f>
        <v>55</v>
      </c>
      <c r="I36" s="5">
        <f t="shared" si="0"/>
        <v>6</v>
      </c>
      <c r="J36" s="5">
        <v>25</v>
      </c>
      <c r="K36" s="21">
        <f t="shared" si="1"/>
        <v>196</v>
      </c>
    </row>
    <row r="37" spans="1:11">
      <c r="A37" s="20">
        <v>34</v>
      </c>
      <c r="B37" s="4" t="s">
        <v>33</v>
      </c>
      <c r="C37" s="4" t="s">
        <v>88</v>
      </c>
      <c r="D37" s="6" t="s">
        <v>108</v>
      </c>
      <c r="E37" s="4" t="s">
        <v>101</v>
      </c>
      <c r="F37" s="4" t="s">
        <v>44</v>
      </c>
      <c r="G37" s="4">
        <v>6</v>
      </c>
      <c r="H37" s="5">
        <f>VLOOKUP(E37,'[1]JMB ENT'!$C$4:$D$117,2,FALSE)</f>
        <v>52</v>
      </c>
      <c r="I37" s="5">
        <f t="shared" si="0"/>
        <v>12</v>
      </c>
      <c r="J37" s="5">
        <v>25</v>
      </c>
      <c r="K37" s="21">
        <f t="shared" si="1"/>
        <v>349</v>
      </c>
    </row>
    <row r="38" spans="1:11">
      <c r="A38" s="20">
        <v>35</v>
      </c>
      <c r="B38" s="4" t="s">
        <v>33</v>
      </c>
      <c r="C38" s="4" t="s">
        <v>88</v>
      </c>
      <c r="D38" s="6" t="s">
        <v>108</v>
      </c>
      <c r="E38" s="4" t="s">
        <v>101</v>
      </c>
      <c r="F38" s="4" t="s">
        <v>44</v>
      </c>
      <c r="G38" s="4">
        <v>6</v>
      </c>
      <c r="H38" s="5">
        <f>VLOOKUP(E38,'[1]JMB ENT'!$C$4:$D$117,2,FALSE)</f>
        <v>52</v>
      </c>
      <c r="I38" s="5">
        <f t="shared" si="0"/>
        <v>12</v>
      </c>
      <c r="J38" s="5">
        <v>25</v>
      </c>
      <c r="K38" s="21">
        <f t="shared" si="1"/>
        <v>349</v>
      </c>
    </row>
    <row r="39" spans="1:11">
      <c r="A39" s="20">
        <v>36</v>
      </c>
      <c r="B39" s="4" t="s">
        <v>33</v>
      </c>
      <c r="C39" s="4" t="s">
        <v>89</v>
      </c>
      <c r="D39" s="6" t="s">
        <v>108</v>
      </c>
      <c r="E39" s="4" t="s">
        <v>97</v>
      </c>
      <c r="F39" s="4" t="s">
        <v>45</v>
      </c>
      <c r="G39" s="4">
        <v>4</v>
      </c>
      <c r="H39" s="5">
        <f>VLOOKUP(E39,'[1]JMB ENT'!$C$4:$D$117,2,FALSE)</f>
        <v>55</v>
      </c>
      <c r="I39" s="5">
        <f t="shared" si="0"/>
        <v>8</v>
      </c>
      <c r="J39" s="5">
        <v>25</v>
      </c>
      <c r="K39" s="21">
        <f t="shared" si="1"/>
        <v>253</v>
      </c>
    </row>
    <row r="40" spans="1:11">
      <c r="A40" s="20">
        <v>37</v>
      </c>
      <c r="B40" s="4" t="s">
        <v>30</v>
      </c>
      <c r="C40" s="4" t="s">
        <v>72</v>
      </c>
      <c r="D40" s="6" t="s">
        <v>108</v>
      </c>
      <c r="E40" s="4" t="s">
        <v>105</v>
      </c>
      <c r="F40" s="4" t="s">
        <v>31</v>
      </c>
      <c r="G40" s="4">
        <v>32</v>
      </c>
      <c r="H40" s="5">
        <f>VLOOKUP(E40,'[1]JMB ENT'!$C$4:$D$117,2,FALSE)</f>
        <v>130</v>
      </c>
      <c r="I40" s="5">
        <f t="shared" si="0"/>
        <v>64</v>
      </c>
      <c r="J40" s="5">
        <v>25</v>
      </c>
      <c r="K40" s="21">
        <f t="shared" si="1"/>
        <v>4249</v>
      </c>
    </row>
    <row r="41" spans="1:11">
      <c r="A41" s="20">
        <v>38</v>
      </c>
      <c r="B41" s="4" t="s">
        <v>30</v>
      </c>
      <c r="C41" s="4" t="s">
        <v>81</v>
      </c>
      <c r="D41" s="6" t="s">
        <v>108</v>
      </c>
      <c r="E41" s="4" t="s">
        <v>106</v>
      </c>
      <c r="F41" s="4" t="s">
        <v>35</v>
      </c>
      <c r="G41" s="4">
        <v>8</v>
      </c>
      <c r="H41" s="5">
        <f>VLOOKUP(E41,'[1]JMB ENT'!$C$4:$D$117,2,FALSE)</f>
        <v>60</v>
      </c>
      <c r="I41" s="5">
        <f t="shared" si="0"/>
        <v>16</v>
      </c>
      <c r="J41" s="5">
        <v>25</v>
      </c>
      <c r="K41" s="21">
        <f t="shared" si="1"/>
        <v>521</v>
      </c>
    </row>
    <row r="42" spans="1:11">
      <c r="A42" s="20">
        <v>39</v>
      </c>
      <c r="B42" s="4" t="s">
        <v>1</v>
      </c>
      <c r="C42" s="4" t="s">
        <v>73</v>
      </c>
      <c r="D42" s="6" t="s">
        <v>108</v>
      </c>
      <c r="E42" s="4" t="s">
        <v>95</v>
      </c>
      <c r="F42" s="4" t="s">
        <v>2</v>
      </c>
      <c r="G42" s="4">
        <v>6</v>
      </c>
      <c r="H42" s="5">
        <f>VLOOKUP(E42,'[1]JMB ENT'!$C$4:$D$117,2,FALSE)</f>
        <v>60</v>
      </c>
      <c r="I42" s="5">
        <f t="shared" si="0"/>
        <v>12</v>
      </c>
      <c r="J42" s="5">
        <v>25</v>
      </c>
      <c r="K42" s="21">
        <f t="shared" si="1"/>
        <v>397</v>
      </c>
    </row>
    <row r="43" spans="1:11">
      <c r="A43" s="20">
        <v>40</v>
      </c>
      <c r="B43" s="4" t="s">
        <v>27</v>
      </c>
      <c r="C43" s="4" t="s">
        <v>74</v>
      </c>
      <c r="D43" s="6" t="s">
        <v>108</v>
      </c>
      <c r="E43" s="4" t="s">
        <v>95</v>
      </c>
      <c r="F43" s="4" t="s">
        <v>2</v>
      </c>
      <c r="G43" s="4">
        <v>2</v>
      </c>
      <c r="H43" s="5">
        <f>VLOOKUP(E43,'[1]JMB ENT'!$C$4:$D$117,2,FALSE)</f>
        <v>60</v>
      </c>
      <c r="I43" s="5">
        <f t="shared" si="0"/>
        <v>4</v>
      </c>
      <c r="J43" s="5">
        <v>25</v>
      </c>
      <c r="K43" s="21">
        <f t="shared" si="1"/>
        <v>149</v>
      </c>
    </row>
    <row r="44" spans="1:11">
      <c r="A44" s="20">
        <v>41</v>
      </c>
      <c r="B44" s="4" t="s">
        <v>27</v>
      </c>
      <c r="C44" s="4" t="s">
        <v>75</v>
      </c>
      <c r="D44" s="6" t="s">
        <v>108</v>
      </c>
      <c r="E44" s="4" t="s">
        <v>96</v>
      </c>
      <c r="F44" s="4" t="s">
        <v>28</v>
      </c>
      <c r="G44" s="4">
        <v>17</v>
      </c>
      <c r="H44" s="5">
        <f>VLOOKUP(E44,'[1]JMB ENT'!$C$4:$D$117,2,FALSE)</f>
        <v>50</v>
      </c>
      <c r="I44" s="5">
        <f t="shared" si="0"/>
        <v>34</v>
      </c>
      <c r="J44" s="5">
        <v>25</v>
      </c>
      <c r="K44" s="21">
        <f t="shared" si="1"/>
        <v>909</v>
      </c>
    </row>
    <row r="45" spans="1:11">
      <c r="A45" s="20">
        <v>42</v>
      </c>
      <c r="B45" s="4" t="s">
        <v>29</v>
      </c>
      <c r="C45" s="4" t="s">
        <v>76</v>
      </c>
      <c r="D45" s="6" t="s">
        <v>108</v>
      </c>
      <c r="E45" s="4" t="s">
        <v>95</v>
      </c>
      <c r="F45" s="4" t="s">
        <v>2</v>
      </c>
      <c r="G45" s="4">
        <v>4</v>
      </c>
      <c r="H45" s="5">
        <f>VLOOKUP(E45,'[1]JMB ENT'!$C$4:$D$117,2,FALSE)</f>
        <v>60</v>
      </c>
      <c r="I45" s="5">
        <f t="shared" si="0"/>
        <v>8</v>
      </c>
      <c r="J45" s="5">
        <v>25</v>
      </c>
      <c r="K45" s="21">
        <f t="shared" si="1"/>
        <v>273</v>
      </c>
    </row>
    <row r="46" spans="1:11">
      <c r="A46" s="20">
        <v>43</v>
      </c>
      <c r="B46" s="4" t="s">
        <v>39</v>
      </c>
      <c r="C46" s="4" t="s">
        <v>85</v>
      </c>
      <c r="D46" s="6" t="s">
        <v>108</v>
      </c>
      <c r="E46" s="4" t="s">
        <v>107</v>
      </c>
      <c r="F46" s="4" t="s">
        <v>40</v>
      </c>
      <c r="G46" s="4">
        <v>7</v>
      </c>
      <c r="H46" s="5">
        <f>VLOOKUP(E46,'[1]JMB ENT'!$C$4:$D$117,2,FALSE)</f>
        <v>80</v>
      </c>
      <c r="I46" s="5">
        <f t="shared" si="0"/>
        <v>14</v>
      </c>
      <c r="J46" s="5">
        <v>25</v>
      </c>
      <c r="K46" s="21">
        <f t="shared" si="1"/>
        <v>599</v>
      </c>
    </row>
    <row r="47" spans="1:11">
      <c r="A47" s="20">
        <v>44</v>
      </c>
      <c r="B47" s="4" t="s">
        <v>41</v>
      </c>
      <c r="C47" s="4" t="s">
        <v>86</v>
      </c>
      <c r="D47" s="6" t="s">
        <v>108</v>
      </c>
      <c r="E47" s="4" t="s">
        <v>98</v>
      </c>
      <c r="F47" s="4" t="s">
        <v>42</v>
      </c>
      <c r="G47" s="4">
        <v>2</v>
      </c>
      <c r="H47" s="5">
        <f>VLOOKUP(E47,'[1]JMB ENT'!$C$4:$D$117,2,FALSE)</f>
        <v>65</v>
      </c>
      <c r="I47" s="5">
        <f t="shared" si="0"/>
        <v>4</v>
      </c>
      <c r="J47" s="5">
        <v>25</v>
      </c>
      <c r="K47" s="21">
        <f t="shared" si="1"/>
        <v>159</v>
      </c>
    </row>
    <row r="48" spans="1:11">
      <c r="A48" s="20">
        <v>45</v>
      </c>
      <c r="B48" s="4" t="s">
        <v>41</v>
      </c>
      <c r="C48" s="4" t="s">
        <v>86</v>
      </c>
      <c r="D48" s="6" t="s">
        <v>108</v>
      </c>
      <c r="E48" s="4" t="s">
        <v>98</v>
      </c>
      <c r="F48" s="4" t="s">
        <v>42</v>
      </c>
      <c r="G48" s="4">
        <v>2</v>
      </c>
      <c r="H48" s="5">
        <f>VLOOKUP(E48,'[1]JMB ENT'!$C$4:$D$117,2,FALSE)</f>
        <v>65</v>
      </c>
      <c r="I48" s="5">
        <f t="shared" si="0"/>
        <v>4</v>
      </c>
      <c r="J48" s="5">
        <v>25</v>
      </c>
      <c r="K48" s="21">
        <f t="shared" si="1"/>
        <v>159</v>
      </c>
    </row>
    <row r="49" spans="1:11">
      <c r="A49" s="20">
        <v>46</v>
      </c>
      <c r="B49" s="4" t="s">
        <v>41</v>
      </c>
      <c r="C49" s="4" t="s">
        <v>94</v>
      </c>
      <c r="D49" s="6" t="s">
        <v>108</v>
      </c>
      <c r="E49" s="4" t="s">
        <v>98</v>
      </c>
      <c r="F49" s="4" t="s">
        <v>52</v>
      </c>
      <c r="G49" s="4">
        <v>11</v>
      </c>
      <c r="H49" s="5">
        <f>VLOOKUP(E49,'[1]JMB ENT'!$C$4:$D$117,2,FALSE)</f>
        <v>65</v>
      </c>
      <c r="I49" s="5">
        <f t="shared" si="0"/>
        <v>22</v>
      </c>
      <c r="J49" s="5">
        <v>25</v>
      </c>
      <c r="K49" s="21">
        <f t="shared" si="1"/>
        <v>762</v>
      </c>
    </row>
    <row r="50" spans="1:11">
      <c r="A50" s="20">
        <v>47</v>
      </c>
      <c r="B50" s="4" t="s">
        <v>19</v>
      </c>
      <c r="C50" s="4" t="s">
        <v>77</v>
      </c>
      <c r="D50" s="6" t="s">
        <v>108</v>
      </c>
      <c r="E50" s="4" t="s">
        <v>100</v>
      </c>
      <c r="F50" s="4" t="s">
        <v>2</v>
      </c>
      <c r="G50" s="4">
        <v>20</v>
      </c>
      <c r="H50" s="5">
        <f>VLOOKUP(E50,'[1]JMB ENT'!$C$4:$D$117,2,FALSE)</f>
        <v>50</v>
      </c>
      <c r="I50" s="5">
        <f t="shared" si="0"/>
        <v>40</v>
      </c>
      <c r="J50" s="5">
        <v>25</v>
      </c>
      <c r="K50" s="21">
        <f t="shared" si="1"/>
        <v>1065</v>
      </c>
    </row>
    <row r="51" spans="1:11">
      <c r="A51" s="20">
        <v>48</v>
      </c>
      <c r="B51" s="4" t="s">
        <v>19</v>
      </c>
      <c r="C51" s="4" t="s">
        <v>93</v>
      </c>
      <c r="D51" s="6" t="s">
        <v>108</v>
      </c>
      <c r="E51" s="4" t="s">
        <v>101</v>
      </c>
      <c r="F51" s="4" t="s">
        <v>51</v>
      </c>
      <c r="G51" s="4">
        <v>2</v>
      </c>
      <c r="H51" s="5">
        <f>VLOOKUP(E51,'[1]JMB ENT'!$C$4:$D$117,2,FALSE)</f>
        <v>52</v>
      </c>
      <c r="I51" s="5">
        <f t="shared" si="0"/>
        <v>4</v>
      </c>
      <c r="J51" s="5">
        <v>25</v>
      </c>
      <c r="K51" s="21">
        <f t="shared" si="1"/>
        <v>133</v>
      </c>
    </row>
    <row r="52" spans="1:11">
      <c r="A52" s="20">
        <v>49</v>
      </c>
      <c r="B52" s="4" t="s">
        <v>22</v>
      </c>
      <c r="C52" s="4" t="s">
        <v>78</v>
      </c>
      <c r="D52" s="6" t="s">
        <v>108</v>
      </c>
      <c r="E52" s="4" t="s">
        <v>100</v>
      </c>
      <c r="F52" s="4" t="s">
        <v>2</v>
      </c>
      <c r="G52" s="4">
        <v>9</v>
      </c>
      <c r="H52" s="5">
        <f>VLOOKUP(E52,'[1]JMB ENT'!$C$4:$D$117,2,FALSE)</f>
        <v>50</v>
      </c>
      <c r="I52" s="5">
        <f t="shared" si="0"/>
        <v>18</v>
      </c>
      <c r="J52" s="5">
        <v>25</v>
      </c>
      <c r="K52" s="21">
        <f t="shared" si="1"/>
        <v>493</v>
      </c>
    </row>
    <row r="53" spans="1:11">
      <c r="A53" s="20">
        <v>50</v>
      </c>
      <c r="B53" s="4" t="s">
        <v>22</v>
      </c>
      <c r="C53" s="4" t="s">
        <v>79</v>
      </c>
      <c r="D53" s="6" t="s">
        <v>108</v>
      </c>
      <c r="E53" s="4" t="s">
        <v>102</v>
      </c>
      <c r="F53" s="4" t="s">
        <v>23</v>
      </c>
      <c r="G53" s="4">
        <v>8</v>
      </c>
      <c r="H53" s="5">
        <f>VLOOKUP(E53,'[1]JMB ENT'!$C$4:$D$117,2,FALSE)</f>
        <v>60</v>
      </c>
      <c r="I53" s="5">
        <f t="shared" si="0"/>
        <v>16</v>
      </c>
      <c r="J53" s="5">
        <v>25</v>
      </c>
      <c r="K53" s="21">
        <f t="shared" si="1"/>
        <v>521</v>
      </c>
    </row>
    <row r="54" spans="1:11" s="3" customFormat="1">
      <c r="A54" s="24" t="s">
        <v>120</v>
      </c>
      <c r="B54" s="7"/>
      <c r="C54" s="7"/>
      <c r="D54" s="7"/>
      <c r="E54" s="7"/>
      <c r="F54" s="7"/>
      <c r="G54" s="7"/>
      <c r="H54" s="8"/>
      <c r="I54" s="8"/>
      <c r="J54" s="9"/>
      <c r="K54" s="25">
        <f>ROUND(SUM(K4:K53),0)</f>
        <v>24068</v>
      </c>
    </row>
    <row r="55" spans="1:11" s="3" customFormat="1" ht="30" customHeight="1">
      <c r="A55" s="26" t="s">
        <v>123</v>
      </c>
      <c r="B55" s="10"/>
      <c r="C55" s="10"/>
      <c r="D55" s="10"/>
      <c r="E55" s="10"/>
      <c r="F55" s="10"/>
      <c r="G55" s="10"/>
      <c r="H55" s="11"/>
      <c r="I55" s="11"/>
      <c r="J55" s="11"/>
      <c r="K55" s="27"/>
    </row>
    <row r="56" spans="1:11" s="3" customFormat="1" ht="30" customHeight="1" thickBot="1">
      <c r="A56" s="28" t="s">
        <v>53</v>
      </c>
      <c r="B56" s="29"/>
      <c r="C56" s="29"/>
      <c r="D56" s="29"/>
      <c r="E56" s="29"/>
      <c r="F56" s="29"/>
      <c r="G56" s="29"/>
      <c r="H56" s="30"/>
      <c r="I56" s="30"/>
      <c r="J56" s="30"/>
      <c r="K56" s="31"/>
    </row>
    <row r="57" spans="1:11">
      <c r="G57" s="19">
        <f>SUM(SUM(G4:G53))</f>
        <v>342</v>
      </c>
    </row>
  </sheetData>
  <sortState xmlns:xlrd2="http://schemas.microsoft.com/office/spreadsheetml/2017/richdata2" ref="B4:K53">
    <sortCondition ref="B4"/>
  </sortState>
  <mergeCells count="7">
    <mergeCell ref="A54:J54"/>
    <mergeCell ref="A55:K55"/>
    <mergeCell ref="A56:K56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21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2024-09-16T10:11:26Z</cp:lastPrinted>
  <dcterms:created xsi:type="dcterms:W3CDTF">2024-09-11T08:30:47Z</dcterms:created>
  <dcterms:modified xsi:type="dcterms:W3CDTF">2024-09-16T10:12:41Z</dcterms:modified>
</cp:coreProperties>
</file>