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2" i="1" l="1"/>
  <c r="I5" i="1"/>
  <c r="K5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K18" i="1" s="1"/>
  <c r="I19" i="1"/>
  <c r="I20" i="1"/>
  <c r="I21" i="1"/>
  <c r="I22" i="1"/>
  <c r="I23" i="1"/>
  <c r="I24" i="1"/>
  <c r="I25" i="1"/>
  <c r="I26" i="1"/>
  <c r="I27" i="1"/>
  <c r="K27" i="1" s="1"/>
  <c r="I28" i="1"/>
  <c r="I4" i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8" i="1"/>
  <c r="K28" i="1" s="1"/>
  <c r="H4" i="1"/>
  <c r="K4" i="1" s="1"/>
  <c r="K29" i="1" l="1"/>
</calcChain>
</file>

<file path=xl/sharedStrings.xml><?xml version="1.0" encoding="utf-8"?>
<sst xmlns="http://schemas.openxmlformats.org/spreadsheetml/2006/main" count="142" uniqueCount="89">
  <si>
    <t>INVOICE
PRAGATI LOGISTICS,SAMANTA SAHI KHUNTIA LANE,8984191006
GST No:21AGHPB9356M1Z9</t>
  </si>
  <si>
    <t>28/6/2024</t>
  </si>
  <si>
    <t>278</t>
  </si>
  <si>
    <t>523</t>
  </si>
  <si>
    <t>18/6/2024</t>
  </si>
  <si>
    <t>867</t>
  </si>
  <si>
    <t>435</t>
  </si>
  <si>
    <t>17/6/2024</t>
  </si>
  <si>
    <t>686</t>
  </si>
  <si>
    <t>11/6/2024</t>
  </si>
  <si>
    <t>08/6/2024</t>
  </si>
  <si>
    <t>06/6/2024</t>
  </si>
  <si>
    <t>05/6/2024</t>
  </si>
  <si>
    <t>128</t>
  </si>
  <si>
    <t>03/6/2024</t>
  </si>
  <si>
    <t>133</t>
  </si>
  <si>
    <t>29/6/2024</t>
  </si>
  <si>
    <t>1049</t>
  </si>
  <si>
    <t>184</t>
  </si>
  <si>
    <t>26/6/2024</t>
  </si>
  <si>
    <t>25/6/2024</t>
  </si>
  <si>
    <t>254</t>
  </si>
  <si>
    <t>667</t>
  </si>
  <si>
    <t>19/6/2024</t>
  </si>
  <si>
    <t>477</t>
  </si>
  <si>
    <t>334</t>
  </si>
  <si>
    <t>20/6/2024</t>
  </si>
  <si>
    <t>161</t>
  </si>
  <si>
    <t>957</t>
  </si>
  <si>
    <t>04/6/2024</t>
  </si>
  <si>
    <t>62</t>
  </si>
  <si>
    <t>135</t>
  </si>
  <si>
    <t>12/6/2024</t>
  </si>
  <si>
    <t>185</t>
  </si>
  <si>
    <t>24/6/2024</t>
  </si>
  <si>
    <t>666</t>
  </si>
  <si>
    <t>509</t>
  </si>
  <si>
    <t>Thanking you for your business.
PRAGATI LOGISTICS</t>
  </si>
  <si>
    <t>PL/MA/04276</t>
  </si>
  <si>
    <t>PL/MA/04275</t>
  </si>
  <si>
    <t>PL/MA/03739</t>
  </si>
  <si>
    <t>PL/MA/03738</t>
  </si>
  <si>
    <t>PL/DO/05268</t>
  </si>
  <si>
    <t>PL/MA/03509</t>
  </si>
  <si>
    <t>PL/DO/04877</t>
  </si>
  <si>
    <t>PL/DO/04740</t>
  </si>
  <si>
    <t>PL/DO/04665</t>
  </si>
  <si>
    <t>PL/DO/04479</t>
  </si>
  <si>
    <t>PL/DO/06103</t>
  </si>
  <si>
    <t>PL/MA/04390</t>
  </si>
  <si>
    <t>PL/DO/05973</t>
  </si>
  <si>
    <t>PL/DO/05756</t>
  </si>
  <si>
    <t>PL/MA/04086</t>
  </si>
  <si>
    <t>PL/MA/04085</t>
  </si>
  <si>
    <t>PL/MA/03795</t>
  </si>
  <si>
    <t>PL/MA/04362</t>
  </si>
  <si>
    <t>PL/MA/03845</t>
  </si>
  <si>
    <t>PL/MA/04094</t>
  </si>
  <si>
    <t>PL/MA/03227</t>
  </si>
  <si>
    <t>PL/MA/03153</t>
  </si>
  <si>
    <t>PL/MA/03544</t>
  </si>
  <si>
    <t>PL/MA/04044</t>
  </si>
  <si>
    <t>PL/MA/04043</t>
  </si>
  <si>
    <t>BALICHANDRAPUR</t>
  </si>
  <si>
    <t>SHERAGADA</t>
  </si>
  <si>
    <t>CHAMPUA</t>
  </si>
  <si>
    <t>BALAKATI</t>
  </si>
  <si>
    <t>OLATPUR</t>
  </si>
  <si>
    <t>GOP</t>
  </si>
  <si>
    <t>BASUDEVPUR</t>
  </si>
  <si>
    <t>ASURALI</t>
  </si>
  <si>
    <t>TUDIGADIA</t>
  </si>
  <si>
    <t>DHENKIKOTE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</si>
  <si>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</si>
  <si>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</si>
  <si>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</si>
  <si>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</si>
  <si>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</si>
  <si>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</si>
  <si>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</si>
  <si>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</si>
  <si>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</si>
  <si>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</si>
  <si>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TWELVE THOUSAND NINE HUNDRED TWENTY SIX ONLY)</t>
  </si>
  <si>
    <t xml:space="preserve">Bill Date:30/06/2024
Bill NO :11419
Total Amount:12926.00
</t>
  </si>
  <si>
    <t>Kindly, verify &amp; confirm within 7 days, else GST will be filed by 20th JuLY, 2024. 
GST to be paid by Consignor under Reverse Charge Mechanism(RCM) as per GST.</t>
  </si>
  <si>
    <t xml:space="preserve">J M B ENTERPRISES
Address: plot-no-93/3057, CHAHATA NAGAR LANE 5,DEULA SAHI BIDANASI-753014 ODISHA,9439162922
GST No:21AAFFJ8299K1ZW
</t>
  </si>
  <si>
    <t>HML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</si>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</sst>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5</xdr:col>
      <xdr:colOff>352424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35147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workbookViewId="0">
      <selection activeCell="P28" sqref="P28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.42578125" style="2" customWidth="1"/>
    <col min="10" max="10" width="6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72" customHeight="1">
      <c r="A2" s="19" t="s">
        <v>86</v>
      </c>
      <c r="B2" s="20"/>
      <c r="C2" s="20"/>
      <c r="D2" s="20"/>
      <c r="E2" s="20"/>
      <c r="F2" s="20"/>
      <c r="G2" s="21"/>
      <c r="H2" s="22" t="s">
        <v>84</v>
      </c>
      <c r="I2" s="22"/>
      <c r="J2" s="22"/>
      <c r="K2" s="22"/>
    </row>
    <row r="3" spans="1:11" s="10" customFormat="1" ht="15" customHeigh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9" t="s">
        <v>81</v>
      </c>
      <c r="I3" s="9" t="s">
        <v>87</v>
      </c>
      <c r="J3" s="9" t="s">
        <v>88</v>
      </c>
      <c r="K3" s="9" t="s">
        <v>82</v>
      </c>
    </row>
    <row r="4" spans="1:11">
      <c r="A4" s="12">
        <v>1</v>
      </c>
      <c r="B4" s="4" t="s">
        <v>14</v>
      </c>
      <c r="C4" s="4" t="s">
        <v>47</v>
      </c>
      <c r="D4" s="8" t="s">
        <v>73</v>
      </c>
      <c r="E4" s="4" t="s">
        <v>63</v>
      </c>
      <c r="F4" s="4" t="s">
        <v>15</v>
      </c>
      <c r="G4" s="4">
        <v>17</v>
      </c>
      <c r="H4" s="7">
        <f>VLOOKUP(E4,'[1]JMB ENT'!$C$4:$D$116,2,FALSE)</f>
        <v>50</v>
      </c>
      <c r="I4" s="7">
        <f>G4*2</f>
        <v>34</v>
      </c>
      <c r="J4" s="7">
        <v>25</v>
      </c>
      <c r="K4" s="7">
        <f>G4*H4+I4+J4</f>
        <v>909</v>
      </c>
    </row>
    <row r="5" spans="1:11">
      <c r="A5" s="12">
        <v>2</v>
      </c>
      <c r="B5" s="4" t="s">
        <v>14</v>
      </c>
      <c r="C5" s="4" t="s">
        <v>59</v>
      </c>
      <c r="D5" s="8" t="s">
        <v>73</v>
      </c>
      <c r="E5" s="4" t="s">
        <v>64</v>
      </c>
      <c r="F5" s="4" t="s">
        <v>31</v>
      </c>
      <c r="G5" s="4">
        <v>34</v>
      </c>
      <c r="H5" s="7">
        <v>65</v>
      </c>
      <c r="I5" s="7">
        <f t="shared" ref="I5:I28" si="0">G5*2</f>
        <v>68</v>
      </c>
      <c r="J5" s="7">
        <v>25</v>
      </c>
      <c r="K5" s="7">
        <f t="shared" ref="K5:K28" si="1">G5*H5+I5+J5</f>
        <v>2303</v>
      </c>
    </row>
    <row r="6" spans="1:11">
      <c r="A6" s="12">
        <v>3</v>
      </c>
      <c r="B6" s="4" t="s">
        <v>29</v>
      </c>
      <c r="C6" s="4" t="s">
        <v>58</v>
      </c>
      <c r="D6" s="8" t="s">
        <v>73</v>
      </c>
      <c r="E6" s="4" t="s">
        <v>65</v>
      </c>
      <c r="F6" s="4" t="s">
        <v>30</v>
      </c>
      <c r="G6" s="4">
        <v>1</v>
      </c>
      <c r="H6" s="7">
        <f>VLOOKUP(E6,'[1]JMB ENT'!$C$4:$D$116,2,FALSE)</f>
        <v>80</v>
      </c>
      <c r="I6" s="7">
        <f t="shared" si="0"/>
        <v>2</v>
      </c>
      <c r="J6" s="7">
        <v>25</v>
      </c>
      <c r="K6" s="7">
        <f t="shared" si="1"/>
        <v>107</v>
      </c>
    </row>
    <row r="7" spans="1:11">
      <c r="A7" s="12">
        <v>4</v>
      </c>
      <c r="B7" s="4" t="s">
        <v>12</v>
      </c>
      <c r="C7" s="4" t="s">
        <v>46</v>
      </c>
      <c r="D7" s="8" t="s">
        <v>73</v>
      </c>
      <c r="E7" s="4" t="s">
        <v>66</v>
      </c>
      <c r="F7" s="4" t="s">
        <v>13</v>
      </c>
      <c r="G7" s="4">
        <v>32</v>
      </c>
      <c r="H7" s="7">
        <f>VLOOKUP(E7,'[1]JMB ENT'!$C$4:$D$116,2,FALSE)</f>
        <v>52</v>
      </c>
      <c r="I7" s="7">
        <f t="shared" si="0"/>
        <v>64</v>
      </c>
      <c r="J7" s="7">
        <v>25</v>
      </c>
      <c r="K7" s="7">
        <f t="shared" si="1"/>
        <v>1753</v>
      </c>
    </row>
    <row r="8" spans="1:11">
      <c r="A8" s="12">
        <v>5</v>
      </c>
      <c r="B8" s="4" t="s">
        <v>11</v>
      </c>
      <c r="C8" s="4" t="s">
        <v>45</v>
      </c>
      <c r="D8" s="8" t="s">
        <v>73</v>
      </c>
      <c r="E8" s="4" t="s">
        <v>67</v>
      </c>
      <c r="F8" s="4" t="s">
        <v>8</v>
      </c>
      <c r="G8" s="4">
        <v>1</v>
      </c>
      <c r="H8" s="7">
        <f>VLOOKUP(E8,'[1]JMB ENT'!$C$4:$D$116,2,FALSE)</f>
        <v>50</v>
      </c>
      <c r="I8" s="7">
        <f t="shared" si="0"/>
        <v>2</v>
      </c>
      <c r="J8" s="7">
        <v>25</v>
      </c>
      <c r="K8" s="7">
        <f t="shared" si="1"/>
        <v>77</v>
      </c>
    </row>
    <row r="9" spans="1:11">
      <c r="A9" s="12">
        <v>6</v>
      </c>
      <c r="B9" s="4" t="s">
        <v>10</v>
      </c>
      <c r="C9" s="4" t="s">
        <v>44</v>
      </c>
      <c r="D9" s="8" t="s">
        <v>73</v>
      </c>
      <c r="E9" s="4" t="s">
        <v>68</v>
      </c>
      <c r="F9" s="4" t="s">
        <v>8</v>
      </c>
      <c r="G9" s="4">
        <v>17</v>
      </c>
      <c r="H9" s="7">
        <f>VLOOKUP(E9,'[1]JMB ENT'!$C$4:$D$116,2,FALSE)</f>
        <v>60</v>
      </c>
      <c r="I9" s="7">
        <f t="shared" si="0"/>
        <v>34</v>
      </c>
      <c r="J9" s="7">
        <v>25</v>
      </c>
      <c r="K9" s="7">
        <f t="shared" si="1"/>
        <v>1079</v>
      </c>
    </row>
    <row r="10" spans="1:11">
      <c r="A10" s="12">
        <v>7</v>
      </c>
      <c r="B10" s="4" t="s">
        <v>9</v>
      </c>
      <c r="C10" s="4" t="s">
        <v>43</v>
      </c>
      <c r="D10" s="8" t="s">
        <v>73</v>
      </c>
      <c r="E10" s="4" t="s">
        <v>65</v>
      </c>
      <c r="F10" s="4" t="s">
        <v>8</v>
      </c>
      <c r="G10" s="4">
        <v>4</v>
      </c>
      <c r="H10" s="7">
        <f>VLOOKUP(E10,'[1]JMB ENT'!$C$4:$D$116,2,FALSE)</f>
        <v>80</v>
      </c>
      <c r="I10" s="7">
        <f t="shared" si="0"/>
        <v>8</v>
      </c>
      <c r="J10" s="7">
        <v>25</v>
      </c>
      <c r="K10" s="7">
        <f t="shared" si="1"/>
        <v>353</v>
      </c>
    </row>
    <row r="11" spans="1:11">
      <c r="A11" s="12">
        <v>8</v>
      </c>
      <c r="B11" s="4" t="s">
        <v>32</v>
      </c>
      <c r="C11" s="4" t="s">
        <v>60</v>
      </c>
      <c r="D11" s="8" t="s">
        <v>73</v>
      </c>
      <c r="E11" s="4" t="s">
        <v>69</v>
      </c>
      <c r="F11" s="4" t="s">
        <v>33</v>
      </c>
      <c r="G11" s="4">
        <v>3</v>
      </c>
      <c r="H11" s="7">
        <f>VLOOKUP(E11,'[1]JMB ENT'!$C$4:$D$116,2,FALSE)</f>
        <v>55</v>
      </c>
      <c r="I11" s="7">
        <f t="shared" si="0"/>
        <v>6</v>
      </c>
      <c r="J11" s="7">
        <v>25</v>
      </c>
      <c r="K11" s="7">
        <f t="shared" si="1"/>
        <v>196</v>
      </c>
    </row>
    <row r="12" spans="1:11">
      <c r="A12" s="12">
        <v>9</v>
      </c>
      <c r="B12" s="4" t="s">
        <v>7</v>
      </c>
      <c r="C12" s="4" t="s">
        <v>42</v>
      </c>
      <c r="D12" s="8" t="s">
        <v>73</v>
      </c>
      <c r="E12" s="4" t="s">
        <v>67</v>
      </c>
      <c r="F12" s="4" t="s">
        <v>8</v>
      </c>
      <c r="G12" s="4">
        <v>1</v>
      </c>
      <c r="H12" s="7">
        <f>VLOOKUP(E12,'[1]JMB ENT'!$C$4:$D$116,2,FALSE)</f>
        <v>50</v>
      </c>
      <c r="I12" s="7">
        <f t="shared" si="0"/>
        <v>2</v>
      </c>
      <c r="J12" s="7">
        <v>25</v>
      </c>
      <c r="K12" s="7">
        <f t="shared" si="1"/>
        <v>77</v>
      </c>
    </row>
    <row r="13" spans="1:11">
      <c r="A13" s="12">
        <v>10</v>
      </c>
      <c r="B13" s="4" t="s">
        <v>4</v>
      </c>
      <c r="C13" s="4" t="s">
        <v>40</v>
      </c>
      <c r="D13" s="8" t="s">
        <v>73</v>
      </c>
      <c r="E13" s="4" t="s">
        <v>70</v>
      </c>
      <c r="F13" s="4" t="s">
        <v>5</v>
      </c>
      <c r="G13" s="4">
        <v>4</v>
      </c>
      <c r="H13" s="7">
        <f>VLOOKUP(E13,'[1]JMB ENT'!$C$4:$D$116,2,FALSE)</f>
        <v>52</v>
      </c>
      <c r="I13" s="7">
        <f t="shared" si="0"/>
        <v>8</v>
      </c>
      <c r="J13" s="7">
        <v>25</v>
      </c>
      <c r="K13" s="7">
        <f t="shared" si="1"/>
        <v>241</v>
      </c>
    </row>
    <row r="14" spans="1:11">
      <c r="A14" s="12">
        <v>11</v>
      </c>
      <c r="B14" s="4" t="s">
        <v>4</v>
      </c>
      <c r="C14" s="4" t="s">
        <v>41</v>
      </c>
      <c r="D14" s="8" t="s">
        <v>73</v>
      </c>
      <c r="E14" s="4" t="s">
        <v>70</v>
      </c>
      <c r="F14" s="4" t="s">
        <v>6</v>
      </c>
      <c r="G14" s="4">
        <v>1</v>
      </c>
      <c r="H14" s="7">
        <f>VLOOKUP(E14,'[1]JMB ENT'!$C$4:$D$116,2,FALSE)</f>
        <v>52</v>
      </c>
      <c r="I14" s="7">
        <f t="shared" si="0"/>
        <v>2</v>
      </c>
      <c r="J14" s="7">
        <v>25</v>
      </c>
      <c r="K14" s="7">
        <f t="shared" si="1"/>
        <v>79</v>
      </c>
    </row>
    <row r="15" spans="1:11">
      <c r="A15" s="12">
        <v>12</v>
      </c>
      <c r="B15" s="4" t="s">
        <v>23</v>
      </c>
      <c r="C15" s="4" t="s">
        <v>54</v>
      </c>
      <c r="D15" s="8" t="s">
        <v>73</v>
      </c>
      <c r="E15" s="4" t="s">
        <v>71</v>
      </c>
      <c r="F15" s="4" t="s">
        <v>24</v>
      </c>
      <c r="G15" s="4">
        <v>5</v>
      </c>
      <c r="H15" s="7">
        <f>VLOOKUP(E15,'[1]JMB ENT'!$C$4:$D$116,2,FALSE)</f>
        <v>60</v>
      </c>
      <c r="I15" s="7">
        <f t="shared" si="0"/>
        <v>10</v>
      </c>
      <c r="J15" s="7">
        <v>25</v>
      </c>
      <c r="K15" s="7">
        <f t="shared" si="1"/>
        <v>335</v>
      </c>
    </row>
    <row r="16" spans="1:11">
      <c r="A16" s="12">
        <v>13</v>
      </c>
      <c r="B16" s="4" t="s">
        <v>26</v>
      </c>
      <c r="C16" s="4" t="s">
        <v>56</v>
      </c>
      <c r="D16" s="8" t="s">
        <v>73</v>
      </c>
      <c r="E16" s="4" t="s">
        <v>70</v>
      </c>
      <c r="F16" s="4" t="s">
        <v>27</v>
      </c>
      <c r="G16" s="4">
        <v>5</v>
      </c>
      <c r="H16" s="7">
        <f>VLOOKUP(E16,'[1]JMB ENT'!$C$4:$D$116,2,FALSE)</f>
        <v>52</v>
      </c>
      <c r="I16" s="7">
        <f t="shared" si="0"/>
        <v>10</v>
      </c>
      <c r="J16" s="7">
        <v>25</v>
      </c>
      <c r="K16" s="7">
        <f t="shared" si="1"/>
        <v>295</v>
      </c>
    </row>
    <row r="17" spans="1:11">
      <c r="A17" s="12">
        <v>14</v>
      </c>
      <c r="B17" s="4" t="s">
        <v>34</v>
      </c>
      <c r="C17" s="4" t="s">
        <v>61</v>
      </c>
      <c r="D17" s="8" t="s">
        <v>73</v>
      </c>
      <c r="E17" s="4" t="s">
        <v>69</v>
      </c>
      <c r="F17" s="4" t="s">
        <v>35</v>
      </c>
      <c r="G17" s="4">
        <v>19</v>
      </c>
      <c r="H17" s="7">
        <f>VLOOKUP(E17,'[1]JMB ENT'!$C$4:$D$116,2,FALSE)</f>
        <v>55</v>
      </c>
      <c r="I17" s="7">
        <f t="shared" si="0"/>
        <v>38</v>
      </c>
      <c r="J17" s="7">
        <v>25</v>
      </c>
      <c r="K17" s="7">
        <f t="shared" si="1"/>
        <v>1108</v>
      </c>
    </row>
    <row r="18" spans="1:11">
      <c r="A18" s="12">
        <v>15</v>
      </c>
      <c r="B18" s="4" t="s">
        <v>34</v>
      </c>
      <c r="C18" s="4" t="s">
        <v>62</v>
      </c>
      <c r="D18" s="8" t="s">
        <v>73</v>
      </c>
      <c r="E18" s="4" t="s">
        <v>72</v>
      </c>
      <c r="F18" s="4" t="s">
        <v>36</v>
      </c>
      <c r="G18" s="4">
        <v>2</v>
      </c>
      <c r="H18" s="11">
        <v>80</v>
      </c>
      <c r="I18" s="11">
        <f t="shared" si="0"/>
        <v>4</v>
      </c>
      <c r="J18" s="11">
        <v>25</v>
      </c>
      <c r="K18" s="11">
        <f t="shared" si="1"/>
        <v>189</v>
      </c>
    </row>
    <row r="19" spans="1:11">
      <c r="A19" s="12">
        <v>16</v>
      </c>
      <c r="B19" s="4" t="s">
        <v>20</v>
      </c>
      <c r="C19" s="4" t="s">
        <v>52</v>
      </c>
      <c r="D19" s="8" t="s">
        <v>73</v>
      </c>
      <c r="E19" s="4" t="s">
        <v>69</v>
      </c>
      <c r="F19" s="4" t="s">
        <v>21</v>
      </c>
      <c r="G19" s="4">
        <v>1</v>
      </c>
      <c r="H19" s="7">
        <f>VLOOKUP(E19,'[1]JMB ENT'!$C$4:$D$116,2,FALSE)</f>
        <v>55</v>
      </c>
      <c r="I19" s="7">
        <f t="shared" si="0"/>
        <v>2</v>
      </c>
      <c r="J19" s="7">
        <v>25</v>
      </c>
      <c r="K19" s="7">
        <f t="shared" si="1"/>
        <v>82</v>
      </c>
    </row>
    <row r="20" spans="1:11">
      <c r="A20" s="12">
        <v>17</v>
      </c>
      <c r="B20" s="4" t="s">
        <v>20</v>
      </c>
      <c r="C20" s="4" t="s">
        <v>53</v>
      </c>
      <c r="D20" s="8" t="s">
        <v>73</v>
      </c>
      <c r="E20" s="4" t="s">
        <v>69</v>
      </c>
      <c r="F20" s="4" t="s">
        <v>22</v>
      </c>
      <c r="G20" s="4">
        <v>6</v>
      </c>
      <c r="H20" s="7">
        <f>VLOOKUP(E20,'[1]JMB ENT'!$C$4:$D$116,2,FALSE)</f>
        <v>55</v>
      </c>
      <c r="I20" s="7">
        <f t="shared" si="0"/>
        <v>12</v>
      </c>
      <c r="J20" s="7">
        <v>25</v>
      </c>
      <c r="K20" s="7">
        <f t="shared" si="1"/>
        <v>367</v>
      </c>
    </row>
    <row r="21" spans="1:11">
      <c r="A21" s="12">
        <v>18</v>
      </c>
      <c r="B21" s="4" t="s">
        <v>20</v>
      </c>
      <c r="C21" s="4" t="s">
        <v>57</v>
      </c>
      <c r="D21" s="8" t="s">
        <v>73</v>
      </c>
      <c r="E21" s="4" t="s">
        <v>70</v>
      </c>
      <c r="F21" s="4" t="s">
        <v>28</v>
      </c>
      <c r="G21" s="4">
        <v>6</v>
      </c>
      <c r="H21" s="7">
        <f>VLOOKUP(E21,'[1]JMB ENT'!$C$4:$D$116,2,FALSE)</f>
        <v>52</v>
      </c>
      <c r="I21" s="7">
        <f t="shared" si="0"/>
        <v>12</v>
      </c>
      <c r="J21" s="7">
        <v>25</v>
      </c>
      <c r="K21" s="7">
        <f t="shared" si="1"/>
        <v>349</v>
      </c>
    </row>
    <row r="22" spans="1:11">
      <c r="A22" s="12">
        <v>22</v>
      </c>
      <c r="B22" s="4" t="s">
        <v>19</v>
      </c>
      <c r="C22" s="4" t="s">
        <v>51</v>
      </c>
      <c r="D22" s="8" t="s">
        <v>73</v>
      </c>
      <c r="E22" s="4" t="s">
        <v>67</v>
      </c>
      <c r="F22" s="4" t="s">
        <v>8</v>
      </c>
      <c r="G22" s="4">
        <v>2</v>
      </c>
      <c r="H22" s="7">
        <f>VLOOKUP(E22,'[1]JMB ENT'!$C$4:$D$116,2,FALSE)</f>
        <v>50</v>
      </c>
      <c r="I22" s="7">
        <f t="shared" si="0"/>
        <v>4</v>
      </c>
      <c r="J22" s="7">
        <v>25</v>
      </c>
      <c r="K22" s="7">
        <f t="shared" si="1"/>
        <v>129</v>
      </c>
    </row>
    <row r="23" spans="1:11">
      <c r="A23" s="12">
        <v>23</v>
      </c>
      <c r="B23" s="4" t="s">
        <v>1</v>
      </c>
      <c r="C23" s="4" t="s">
        <v>38</v>
      </c>
      <c r="D23" s="8" t="s">
        <v>73</v>
      </c>
      <c r="E23" s="4" t="s">
        <v>70</v>
      </c>
      <c r="F23" s="4" t="s">
        <v>2</v>
      </c>
      <c r="G23" s="4">
        <v>2</v>
      </c>
      <c r="H23" s="7">
        <f>VLOOKUP(E23,'[1]JMB ENT'!$C$4:$D$116,2,FALSE)</f>
        <v>52</v>
      </c>
      <c r="I23" s="7">
        <f t="shared" si="0"/>
        <v>4</v>
      </c>
      <c r="J23" s="7">
        <v>25</v>
      </c>
      <c r="K23" s="7">
        <f t="shared" si="1"/>
        <v>133</v>
      </c>
    </row>
    <row r="24" spans="1:11">
      <c r="A24" s="12">
        <v>24</v>
      </c>
      <c r="B24" s="4" t="s">
        <v>1</v>
      </c>
      <c r="C24" s="4" t="s">
        <v>39</v>
      </c>
      <c r="D24" s="8" t="s">
        <v>73</v>
      </c>
      <c r="E24" s="4" t="s">
        <v>70</v>
      </c>
      <c r="F24" s="4" t="s">
        <v>3</v>
      </c>
      <c r="G24" s="4">
        <v>1</v>
      </c>
      <c r="H24" s="7">
        <f>VLOOKUP(E24,'[1]JMB ENT'!$C$4:$D$116,2,FALSE)</f>
        <v>52</v>
      </c>
      <c r="I24" s="7">
        <f t="shared" si="0"/>
        <v>2</v>
      </c>
      <c r="J24" s="7">
        <v>25</v>
      </c>
      <c r="K24" s="7">
        <f t="shared" si="1"/>
        <v>79</v>
      </c>
    </row>
    <row r="25" spans="1:11">
      <c r="A25" s="12">
        <v>25</v>
      </c>
      <c r="B25" s="4" t="s">
        <v>1</v>
      </c>
      <c r="C25" s="4" t="s">
        <v>50</v>
      </c>
      <c r="D25" s="8" t="s">
        <v>73</v>
      </c>
      <c r="E25" s="4" t="s">
        <v>68</v>
      </c>
      <c r="F25" s="4" t="s">
        <v>8</v>
      </c>
      <c r="G25" s="4">
        <v>2</v>
      </c>
      <c r="H25" s="7">
        <f>VLOOKUP(E25,'[1]JMB ENT'!$C$4:$D$116,2,FALSE)</f>
        <v>60</v>
      </c>
      <c r="I25" s="7">
        <f t="shared" si="0"/>
        <v>4</v>
      </c>
      <c r="J25" s="7">
        <v>25</v>
      </c>
      <c r="K25" s="7">
        <f t="shared" si="1"/>
        <v>149</v>
      </c>
    </row>
    <row r="26" spans="1:11">
      <c r="A26" s="12">
        <v>26</v>
      </c>
      <c r="B26" s="4" t="s">
        <v>16</v>
      </c>
      <c r="C26" s="4" t="s">
        <v>48</v>
      </c>
      <c r="D26" s="8" t="s">
        <v>73</v>
      </c>
      <c r="E26" s="4" t="s">
        <v>67</v>
      </c>
      <c r="F26" s="4" t="s">
        <v>17</v>
      </c>
      <c r="G26" s="4">
        <v>22</v>
      </c>
      <c r="H26" s="7">
        <f>VLOOKUP(E26,'[1]JMB ENT'!$C$4:$D$116,2,FALSE)</f>
        <v>50</v>
      </c>
      <c r="I26" s="7">
        <f t="shared" si="0"/>
        <v>44</v>
      </c>
      <c r="J26" s="7">
        <v>25</v>
      </c>
      <c r="K26" s="7">
        <f t="shared" si="1"/>
        <v>1169</v>
      </c>
    </row>
    <row r="27" spans="1:11">
      <c r="A27" s="12">
        <v>27</v>
      </c>
      <c r="B27" s="4" t="s">
        <v>16</v>
      </c>
      <c r="C27" s="4" t="s">
        <v>49</v>
      </c>
      <c r="D27" s="8" t="s">
        <v>73</v>
      </c>
      <c r="E27" s="4" t="s">
        <v>64</v>
      </c>
      <c r="F27" s="4" t="s">
        <v>18</v>
      </c>
      <c r="G27" s="4">
        <v>16</v>
      </c>
      <c r="H27" s="7">
        <v>65</v>
      </c>
      <c r="I27" s="7">
        <f t="shared" si="0"/>
        <v>32</v>
      </c>
      <c r="J27" s="7">
        <v>25</v>
      </c>
      <c r="K27" s="7">
        <f t="shared" si="1"/>
        <v>1097</v>
      </c>
    </row>
    <row r="28" spans="1:11">
      <c r="A28" s="12">
        <v>28</v>
      </c>
      <c r="B28" s="4" t="s">
        <v>16</v>
      </c>
      <c r="C28" s="4" t="s">
        <v>55</v>
      </c>
      <c r="D28" s="8" t="s">
        <v>73</v>
      </c>
      <c r="E28" s="4" t="s">
        <v>65</v>
      </c>
      <c r="F28" s="4" t="s">
        <v>25</v>
      </c>
      <c r="G28" s="4">
        <v>3</v>
      </c>
      <c r="H28" s="7">
        <f>VLOOKUP(E28,'[1]JMB ENT'!$C$4:$D$116,2,FALSE)</f>
        <v>80</v>
      </c>
      <c r="I28" s="7">
        <f t="shared" si="0"/>
        <v>6</v>
      </c>
      <c r="J28" s="7">
        <v>25</v>
      </c>
      <c r="K28" s="7">
        <f t="shared" si="1"/>
        <v>271</v>
      </c>
    </row>
    <row r="29" spans="1:11" s="3" customFormat="1">
      <c r="A29" s="13" t="s">
        <v>83</v>
      </c>
      <c r="B29" s="14"/>
      <c r="C29" s="14"/>
      <c r="D29" s="14"/>
      <c r="E29" s="14"/>
      <c r="F29" s="14"/>
      <c r="G29" s="14"/>
      <c r="H29" s="15"/>
      <c r="I29" s="15"/>
      <c r="J29" s="16"/>
      <c r="K29" s="6">
        <f>SUM(K4:K28)</f>
        <v>12926</v>
      </c>
    </row>
    <row r="30" spans="1:11" s="3" customFormat="1" ht="30" customHeight="1">
      <c r="A30" s="17" t="s">
        <v>85</v>
      </c>
      <c r="B30" s="17"/>
      <c r="C30" s="17"/>
      <c r="D30" s="17"/>
      <c r="E30" s="17"/>
      <c r="F30" s="17"/>
      <c r="G30" s="17"/>
      <c r="H30" s="18"/>
      <c r="I30" s="18"/>
      <c r="J30" s="18"/>
      <c r="K30" s="18"/>
    </row>
    <row r="31" spans="1:11" s="3" customFormat="1" ht="30" customHeight="1">
      <c r="A31" s="17" t="s">
        <v>37</v>
      </c>
      <c r="B31" s="17"/>
      <c r="C31" s="17"/>
      <c r="D31" s="17"/>
      <c r="E31" s="17"/>
      <c r="F31" s="17"/>
      <c r="G31" s="17"/>
      <c r="H31" s="18"/>
      <c r="I31" s="18"/>
      <c r="J31" s="18"/>
      <c r="K31" s="18"/>
    </row>
    <row r="32" spans="1:11">
      <c r="G32" s="4">
        <f>SUM(G4:G28)</f>
        <v>207</v>
      </c>
    </row>
  </sheetData>
  <sortState ref="B4:J28">
    <sortCondition ref="B3"/>
  </sortState>
  <mergeCells count="7">
    <mergeCell ref="A29:J29"/>
    <mergeCell ref="A30:K30"/>
    <mergeCell ref="A31:K3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2024-07-17T12:28:04Z</cp:lastPrinted>
  <dcterms:created xsi:type="dcterms:W3CDTF">2024-07-16T06:28:46Z</dcterms:created>
  <dcterms:modified xsi:type="dcterms:W3CDTF">2024-07-17T12:29:13Z</dcterms:modified>
</cp:coreProperties>
</file>