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M16" i="1"/>
  <c r="M5"/>
  <c r="M15"/>
  <c r="I6"/>
  <c r="M6" s="1"/>
  <c r="I7"/>
  <c r="M7" s="1"/>
  <c r="I8"/>
  <c r="M8" s="1"/>
  <c r="I9"/>
  <c r="M9" s="1"/>
  <c r="I10"/>
  <c r="M10" s="1"/>
  <c r="I11"/>
  <c r="M11" s="1"/>
  <c r="I12"/>
  <c r="M12" s="1"/>
  <c r="I13"/>
  <c r="M13" s="1"/>
  <c r="I14"/>
  <c r="M14" s="1"/>
  <c r="I4"/>
  <c r="M4" s="1"/>
</calcChain>
</file>

<file path=xl/sharedStrings.xml><?xml version="1.0" encoding="utf-8"?>
<sst xmlns="http://schemas.openxmlformats.org/spreadsheetml/2006/main" count="91" uniqueCount="64">
  <si>
    <t>10/11/2025</t>
  </si>
  <si>
    <t>2429</t>
  </si>
  <si>
    <t>11/11/2025</t>
  </si>
  <si>
    <t>2567</t>
  </si>
  <si>
    <t>15/11/2025</t>
  </si>
  <si>
    <t>2592</t>
  </si>
  <si>
    <t>18/11/2025</t>
  </si>
  <si>
    <t>2632</t>
  </si>
  <si>
    <t>19/11/2025</t>
  </si>
  <si>
    <t>2633</t>
  </si>
  <si>
    <t>26/11/2025</t>
  </si>
  <si>
    <t>2741</t>
  </si>
  <si>
    <t>27/11/2025</t>
  </si>
  <si>
    <t>2742</t>
  </si>
  <si>
    <t>28/11/2025</t>
  </si>
  <si>
    <t>2759</t>
  </si>
  <si>
    <t>29/11/2025</t>
  </si>
  <si>
    <t>2766,4951</t>
  </si>
  <si>
    <t>2782</t>
  </si>
  <si>
    <t>BH/04651</t>
  </si>
  <si>
    <t>BH/04690</t>
  </si>
  <si>
    <t>BH/04756</t>
  </si>
  <si>
    <t>BH/04794</t>
  </si>
  <si>
    <t>BH/04804</t>
  </si>
  <si>
    <t>BH/04913</t>
  </si>
  <si>
    <t>BH/04915</t>
  </si>
  <si>
    <t>BH/04930</t>
  </si>
  <si>
    <t>BH/04934</t>
  </si>
  <si>
    <t>BH/04952</t>
  </si>
  <si>
    <t>BH/04960</t>
  </si>
  <si>
    <t>CHOUDWAR</t>
  </si>
  <si>
    <t>JANKIA</t>
  </si>
  <si>
    <t>PARADEEP</t>
  </si>
  <si>
    <t>RAHAMA</t>
  </si>
  <si>
    <t>BHANJANAGAR</t>
  </si>
  <si>
    <t>PALLAHARA</t>
  </si>
  <si>
    <t>KARANJIA</t>
  </si>
  <si>
    <t>CHAMPUA</t>
  </si>
  <si>
    <t>DHAMNAGAR</t>
  </si>
  <si>
    <t>SALIPUR</t>
  </si>
  <si>
    <t>JHUMPURA</t>
  </si>
  <si>
    <t>BBSR</t>
  </si>
  <si>
    <t>SL</t>
  </si>
  <si>
    <t>DATE</t>
  </si>
  <si>
    <t>LR NO</t>
  </si>
  <si>
    <t>INV NO</t>
  </si>
  <si>
    <t>FROM</t>
  </si>
  <si>
    <t>TO</t>
  </si>
  <si>
    <t>CASE</t>
  </si>
  <si>
    <t>MODE</t>
  </si>
  <si>
    <t>SMALL</t>
  </si>
  <si>
    <t>BIG</t>
  </si>
  <si>
    <t>RATE</t>
  </si>
  <si>
    <t>HML</t>
  </si>
  <si>
    <t>DD.CH.</t>
  </si>
  <si>
    <t>LR.CH.</t>
  </si>
  <si>
    <t>AMT</t>
  </si>
  <si>
    <t>Invoice
PRAGATI LOGISTICS,SAMANTA SAHI KHUNTIA LANE,8984191006
GST :21AGHPB9356M1Z9</t>
  </si>
  <si>
    <t>JPS APPARELS
Address:KHANDAGIRI HOUSING BOARD COLONY PLOT NO.51,PHASE-1  KHANDAGIRI BHUBANESWAR,7735738361
GST No:21AANFJ5200E1ZY</t>
  </si>
  <si>
    <t>GST to be paid by Consignor under Reverse Charge Mechanism (RCM) as per GST</t>
  </si>
  <si>
    <t>Declaration � Kindly verify and confirm before 04/20/2025 00:00:00</t>
  </si>
  <si>
    <t>Thanking you for your business.
PRAGATI LOGISTICS</t>
  </si>
  <si>
    <t>(RUPEES SIX THOUSAND SIX HUNDRED TEN ONLY)</t>
  </si>
  <si>
    <t>Bill Date: 30/11/2025
Bill NO : 21134
TotalAmount : 6610.00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</si>
</sst>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wrapText="1"/>
    </xf>
    <xf numFmtId="3" fontId="0" fillId="0" borderId="1" xfId="0" applyNumberFormat="1" applyFont="1" applyBorder="1"/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8</xdr:col>
      <xdr:colOff>66675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57150"/>
          <a:ext cx="41148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PAID%20QUATATION/JP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2">
          <cell r="C2" t="str">
            <v>NUAGAON</v>
          </cell>
          <cell r="D2">
            <v>120</v>
          </cell>
        </row>
        <row r="3">
          <cell r="C3" t="str">
            <v>BASANTIA</v>
          </cell>
          <cell r="D3">
            <v>100</v>
          </cell>
        </row>
        <row r="4">
          <cell r="C4" t="str">
            <v>NAYAGARH</v>
          </cell>
          <cell r="D4">
            <v>100</v>
          </cell>
        </row>
        <row r="5">
          <cell r="C5" t="str">
            <v>BALUGAON</v>
          </cell>
          <cell r="D5">
            <v>150</v>
          </cell>
        </row>
        <row r="6">
          <cell r="C6" t="str">
            <v>TIHIDI</v>
          </cell>
          <cell r="D6">
            <v>100</v>
          </cell>
        </row>
        <row r="7">
          <cell r="C7" t="str">
            <v>CHANDBALI</v>
          </cell>
          <cell r="D7">
            <v>100</v>
          </cell>
        </row>
        <row r="8">
          <cell r="C8" t="str">
            <v>RAIRANGPUR</v>
          </cell>
          <cell r="D8">
            <v>160</v>
          </cell>
        </row>
        <row r="9">
          <cell r="C9" t="str">
            <v>BARIPADA</v>
          </cell>
          <cell r="D9">
            <v>60</v>
          </cell>
        </row>
        <row r="10">
          <cell r="C10" t="str">
            <v>DHENKANAL</v>
          </cell>
          <cell r="D10">
            <v>100</v>
          </cell>
        </row>
        <row r="11">
          <cell r="C11" t="str">
            <v>BHADRAK</v>
          </cell>
          <cell r="D11">
            <v>100</v>
          </cell>
        </row>
        <row r="12">
          <cell r="C12" t="str">
            <v>TALCHER</v>
          </cell>
          <cell r="D12">
            <v>100</v>
          </cell>
        </row>
        <row r="13">
          <cell r="C13" t="str">
            <v>KORAPUT</v>
          </cell>
          <cell r="D13">
            <v>100</v>
          </cell>
        </row>
        <row r="14">
          <cell r="C14" t="str">
            <v>RAYAGADA</v>
          </cell>
          <cell r="D14">
            <v>100</v>
          </cell>
        </row>
        <row r="15">
          <cell r="C15" t="str">
            <v>ANGUL</v>
          </cell>
          <cell r="D15">
            <v>100</v>
          </cell>
        </row>
        <row r="16">
          <cell r="C16" t="str">
            <v>KEONJHAR</v>
          </cell>
          <cell r="D16">
            <v>100</v>
          </cell>
        </row>
        <row r="17">
          <cell r="C17" t="str">
            <v>JAJPUR ROAD</v>
          </cell>
          <cell r="D17">
            <v>100</v>
          </cell>
        </row>
        <row r="18">
          <cell r="C18" t="str">
            <v>AGARPADA</v>
          </cell>
          <cell r="D18">
            <v>100</v>
          </cell>
        </row>
        <row r="19">
          <cell r="C19" t="str">
            <v>BALASORE</v>
          </cell>
          <cell r="D19">
            <v>100</v>
          </cell>
        </row>
        <row r="20">
          <cell r="C20" t="str">
            <v>NIMAPARA</v>
          </cell>
          <cell r="D20">
            <v>100</v>
          </cell>
        </row>
        <row r="21">
          <cell r="C21" t="str">
            <v>JARKA</v>
          </cell>
          <cell r="D21">
            <v>100</v>
          </cell>
        </row>
        <row r="22">
          <cell r="C22" t="str">
            <v>NIRAKARPUR</v>
          </cell>
          <cell r="D22">
            <v>100</v>
          </cell>
        </row>
        <row r="23">
          <cell r="C23" t="str">
            <v>BARIPADA</v>
          </cell>
          <cell r="D23">
            <v>100</v>
          </cell>
        </row>
        <row r="24">
          <cell r="C24" t="str">
            <v>KENDRAPARA</v>
          </cell>
          <cell r="D24">
            <v>100</v>
          </cell>
        </row>
        <row r="25">
          <cell r="C25" t="str">
            <v>BEGUNIAPADA</v>
          </cell>
          <cell r="D25">
            <v>100</v>
          </cell>
        </row>
        <row r="26">
          <cell r="C26" t="str">
            <v>UDALA</v>
          </cell>
          <cell r="D26">
            <v>100</v>
          </cell>
        </row>
        <row r="27">
          <cell r="C27" t="str">
            <v>ADASPUR</v>
          </cell>
          <cell r="D27">
            <v>100</v>
          </cell>
        </row>
        <row r="28">
          <cell r="C28" t="str">
            <v>KODALA</v>
          </cell>
          <cell r="D28">
            <v>100</v>
          </cell>
        </row>
        <row r="29">
          <cell r="C29" t="str">
            <v>PHULBANI</v>
          </cell>
          <cell r="D29">
            <v>100</v>
          </cell>
        </row>
        <row r="30">
          <cell r="C30" t="str">
            <v>JEYPORE</v>
          </cell>
          <cell r="D30">
            <v>100</v>
          </cell>
        </row>
        <row r="31">
          <cell r="C31" t="str">
            <v>KOTPAD</v>
          </cell>
          <cell r="D31">
            <v>100</v>
          </cell>
        </row>
        <row r="32">
          <cell r="C32" t="str">
            <v>TITILAGARH</v>
          </cell>
          <cell r="D32">
            <v>110</v>
          </cell>
        </row>
        <row r="33">
          <cell r="C33" t="str">
            <v>NIALI</v>
          </cell>
          <cell r="D33">
            <v>100</v>
          </cell>
        </row>
        <row r="34">
          <cell r="C34" t="str">
            <v>KAMAKHYANAGAR</v>
          </cell>
          <cell r="D34">
            <v>100</v>
          </cell>
        </row>
        <row r="35">
          <cell r="C35" t="str">
            <v>JANKIA</v>
          </cell>
          <cell r="D35">
            <v>100</v>
          </cell>
        </row>
        <row r="36">
          <cell r="C36" t="str">
            <v>RAHAMA</v>
          </cell>
          <cell r="D36">
            <v>100</v>
          </cell>
        </row>
        <row r="37">
          <cell r="C37" t="str">
            <v>GHASIPURA</v>
          </cell>
          <cell r="D37">
            <v>100</v>
          </cell>
        </row>
        <row r="38">
          <cell r="C38" t="str">
            <v>BETADA</v>
          </cell>
          <cell r="D38">
            <v>100</v>
          </cell>
        </row>
        <row r="39">
          <cell r="C39" t="str">
            <v>JAGATSINGHPUR</v>
          </cell>
          <cell r="D39">
            <v>100</v>
          </cell>
        </row>
        <row r="40">
          <cell r="C40" t="str">
            <v>MALKANGIRI</v>
          </cell>
          <cell r="D40">
            <v>100</v>
          </cell>
        </row>
        <row r="41">
          <cell r="C41" t="str">
            <v>DIGAPAHANDI</v>
          </cell>
          <cell r="D41">
            <v>100</v>
          </cell>
        </row>
        <row r="42">
          <cell r="C42" t="str">
            <v>HINJILIKATU</v>
          </cell>
          <cell r="D42">
            <v>70</v>
          </cell>
        </row>
        <row r="43">
          <cell r="C43" t="str">
            <v>BANKI</v>
          </cell>
          <cell r="D43">
            <v>60</v>
          </cell>
        </row>
        <row r="44">
          <cell r="C44" t="str">
            <v>PARADEEP</v>
          </cell>
          <cell r="D44">
            <v>60</v>
          </cell>
        </row>
        <row r="45">
          <cell r="C45" t="str">
            <v>BASUDEVPUR</v>
          </cell>
          <cell r="D45">
            <v>60</v>
          </cell>
        </row>
        <row r="46">
          <cell r="C46" t="str">
            <v>SALIPUR</v>
          </cell>
          <cell r="D46">
            <v>80</v>
          </cell>
        </row>
        <row r="47">
          <cell r="C47" t="str">
            <v>CHOUDWAR</v>
          </cell>
          <cell r="D47">
            <v>60</v>
          </cell>
        </row>
        <row r="48">
          <cell r="C48" t="str">
            <v>BHANJANAGAR</v>
          </cell>
          <cell r="D48">
            <v>90</v>
          </cell>
        </row>
        <row r="49">
          <cell r="C49" t="str">
            <v>ATHAGARH</v>
          </cell>
          <cell r="D49">
            <v>80</v>
          </cell>
        </row>
        <row r="50">
          <cell r="C50" t="str">
            <v>MUNIGUDA</v>
          </cell>
          <cell r="D50">
            <v>90</v>
          </cell>
        </row>
        <row r="51">
          <cell r="C51" t="str">
            <v>KANTABANJI</v>
          </cell>
          <cell r="D51">
            <v>80</v>
          </cell>
        </row>
        <row r="52">
          <cell r="C52" t="str">
            <v>SIMILIGUDA</v>
          </cell>
          <cell r="D52">
            <v>60</v>
          </cell>
        </row>
        <row r="53">
          <cell r="C53" t="str">
            <v>TIKIRI</v>
          </cell>
          <cell r="D53">
            <v>100</v>
          </cell>
        </row>
        <row r="54">
          <cell r="C54" t="str">
            <v>KHURDA</v>
          </cell>
          <cell r="D54">
            <v>100</v>
          </cell>
        </row>
        <row r="55">
          <cell r="C55" t="str">
            <v>CHAMPUA</v>
          </cell>
          <cell r="D55">
            <v>100</v>
          </cell>
        </row>
        <row r="56">
          <cell r="C56" t="str">
            <v>KHAIRA</v>
          </cell>
          <cell r="D56">
            <v>80</v>
          </cell>
        </row>
        <row r="57">
          <cell r="C57" t="str">
            <v>JHUMPURA</v>
          </cell>
          <cell r="D57">
            <v>150</v>
          </cell>
        </row>
        <row r="58">
          <cell r="C58" t="str">
            <v>PALLAHARA</v>
          </cell>
          <cell r="D58">
            <v>130</v>
          </cell>
        </row>
        <row r="59">
          <cell r="C59" t="str">
            <v>BARBIL</v>
          </cell>
          <cell r="D59">
            <v>80</v>
          </cell>
        </row>
        <row r="60">
          <cell r="C60" t="str">
            <v>GUNUPUR</v>
          </cell>
          <cell r="D60">
            <v>100</v>
          </cell>
        </row>
        <row r="61">
          <cell r="C61" t="str">
            <v>DEOGARH</v>
          </cell>
          <cell r="D61">
            <v>100</v>
          </cell>
        </row>
        <row r="62">
          <cell r="C62" t="str">
            <v xml:space="preserve">PARALAKHEMUNDI </v>
          </cell>
          <cell r="D62">
            <v>100</v>
          </cell>
        </row>
        <row r="63">
          <cell r="C63" t="str">
            <v>SORO</v>
          </cell>
          <cell r="D63">
            <v>100</v>
          </cell>
        </row>
        <row r="64">
          <cell r="C64" t="str">
            <v>KANTAPADA KDP</v>
          </cell>
          <cell r="D64">
            <v>80</v>
          </cell>
        </row>
        <row r="65">
          <cell r="C65" t="str">
            <v>KANTAPADA KDP</v>
          </cell>
          <cell r="D65" t="str">
            <v/>
          </cell>
        </row>
        <row r="66">
          <cell r="C66" t="str">
            <v>KANTAPADA KDP</v>
          </cell>
          <cell r="D66">
            <v>80</v>
          </cell>
        </row>
        <row r="67">
          <cell r="C67" t="str">
            <v>KARANJIA</v>
          </cell>
          <cell r="D67">
            <v>110</v>
          </cell>
        </row>
        <row r="68">
          <cell r="C68" t="str">
            <v>DHAMARA</v>
          </cell>
          <cell r="D68">
            <v>90</v>
          </cell>
        </row>
        <row r="69">
          <cell r="C69" t="str">
            <v>DHAMNAGAR</v>
          </cell>
          <cell r="D69">
            <v>90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tabSelected="1" workbookViewId="0">
      <selection activeCell="O10" sqref="O10"/>
    </sheetView>
  </sheetViews>
  <sheetFormatPr defaultRowHeight="15"/>
  <cols>
    <col min="1" max="1" width="3" bestFit="1" customWidth="1"/>
    <col min="2" max="2" width="10.7109375" bestFit="1" customWidth="1"/>
    <col min="3" max="3" width="9.28515625" customWidth="1"/>
    <col min="4" max="4" width="10.7109375" bestFit="1" customWidth="1"/>
    <col min="5" max="5" width="6.42578125" bestFit="1" customWidth="1"/>
    <col min="6" max="6" width="14.7109375" bestFit="1" customWidth="1"/>
    <col min="7" max="7" width="6.7109375" bestFit="1" customWidth="1"/>
    <col min="8" max="9" width="5.42578125" bestFit="1" customWidth="1"/>
    <col min="10" max="10" width="5.5703125" bestFit="1" customWidth="1"/>
    <col min="11" max="11" width="7.140625" bestFit="1" customWidth="1"/>
    <col min="12" max="12" width="6.5703125" bestFit="1" customWidth="1"/>
    <col min="13" max="13" width="7.5703125" bestFit="1" customWidth="1"/>
  </cols>
  <sheetData>
    <row r="1" spans="1:13" s="1" customFormat="1" ht="87.75" customHeight="1">
      <c r="A1" s="10"/>
      <c r="B1" s="10"/>
      <c r="C1" s="10"/>
      <c r="D1" s="10"/>
      <c r="E1" s="10"/>
      <c r="F1" s="10"/>
      <c r="G1" s="10"/>
      <c r="H1" s="10"/>
      <c r="I1" s="10" t="s">
        <v>57</v>
      </c>
      <c r="J1" s="10"/>
      <c r="K1" s="10"/>
      <c r="L1" s="10"/>
      <c r="M1" s="10"/>
    </row>
    <row r="2" spans="1:13" s="1" customFormat="1" ht="70.5" customHeight="1">
      <c r="A2" s="10" t="s">
        <v>58</v>
      </c>
      <c r="B2" s="10"/>
      <c r="C2" s="10"/>
      <c r="D2" s="10"/>
      <c r="E2" s="10"/>
      <c r="F2" s="10"/>
      <c r="G2" s="10"/>
      <c r="H2" s="10"/>
      <c r="I2" s="10" t="s">
        <v>63</v>
      </c>
      <c r="J2" s="10"/>
      <c r="K2" s="10"/>
      <c r="L2" s="10"/>
      <c r="M2" s="10"/>
    </row>
    <row r="3" spans="1:13" s="6" customFormat="1">
      <c r="A3" s="5" t="s">
        <v>42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49</v>
      </c>
      <c r="H3" s="5" t="s">
        <v>48</v>
      </c>
      <c r="I3" s="5" t="s">
        <v>52</v>
      </c>
      <c r="J3" s="5" t="s">
        <v>53</v>
      </c>
      <c r="K3" s="5" t="s">
        <v>54</v>
      </c>
      <c r="L3" s="5" t="s">
        <v>55</v>
      </c>
      <c r="M3" s="5" t="s">
        <v>56</v>
      </c>
    </row>
    <row r="4" spans="1:13">
      <c r="A4" s="2">
        <v>1</v>
      </c>
      <c r="B4" s="2" t="s">
        <v>0</v>
      </c>
      <c r="C4" s="2" t="s">
        <v>19</v>
      </c>
      <c r="D4" s="2" t="s">
        <v>1</v>
      </c>
      <c r="E4" s="3" t="s">
        <v>41</v>
      </c>
      <c r="F4" s="2" t="s">
        <v>30</v>
      </c>
      <c r="G4" s="3" t="s">
        <v>51</v>
      </c>
      <c r="H4" s="2">
        <v>1</v>
      </c>
      <c r="I4" s="2">
        <f>VLOOKUP(F4,[1]data!$C$2:$D$69,2,FALSE)</f>
        <v>60</v>
      </c>
      <c r="J4" s="4">
        <v>2</v>
      </c>
      <c r="K4" s="4">
        <v>16</v>
      </c>
      <c r="L4" s="4">
        <v>50</v>
      </c>
      <c r="M4" s="4">
        <f>H4*I4+J4+K4+L4</f>
        <v>128</v>
      </c>
    </row>
    <row r="5" spans="1:13">
      <c r="A5" s="2">
        <v>2</v>
      </c>
      <c r="B5" s="2" t="s">
        <v>2</v>
      </c>
      <c r="C5" s="2" t="s">
        <v>20</v>
      </c>
      <c r="D5" s="2" t="s">
        <v>3</v>
      </c>
      <c r="E5" s="3" t="s">
        <v>41</v>
      </c>
      <c r="F5" s="2" t="s">
        <v>31</v>
      </c>
      <c r="G5" s="3" t="s">
        <v>50</v>
      </c>
      <c r="H5" s="2">
        <v>6</v>
      </c>
      <c r="I5" s="2">
        <v>60</v>
      </c>
      <c r="J5" s="4">
        <v>12</v>
      </c>
      <c r="K5" s="4">
        <v>108</v>
      </c>
      <c r="L5" s="4">
        <v>50</v>
      </c>
      <c r="M5" s="4">
        <f t="shared" ref="M5:M15" si="0">H5*I5+J5+K5+L5</f>
        <v>530</v>
      </c>
    </row>
    <row r="6" spans="1:13">
      <c r="A6" s="2">
        <v>3</v>
      </c>
      <c r="B6" s="2" t="s">
        <v>4</v>
      </c>
      <c r="C6" s="2" t="s">
        <v>21</v>
      </c>
      <c r="D6" s="2" t="s">
        <v>5</v>
      </c>
      <c r="E6" s="3" t="s">
        <v>41</v>
      </c>
      <c r="F6" s="2" t="s">
        <v>32</v>
      </c>
      <c r="G6" s="3" t="s">
        <v>51</v>
      </c>
      <c r="H6" s="2">
        <v>6</v>
      </c>
      <c r="I6" s="2">
        <f>VLOOKUP(F6,[1]data!$C$2:$D$69,2,FALSE)</f>
        <v>60</v>
      </c>
      <c r="J6" s="4">
        <v>12</v>
      </c>
      <c r="K6" s="4">
        <v>120</v>
      </c>
      <c r="L6" s="4">
        <v>50</v>
      </c>
      <c r="M6" s="4">
        <f t="shared" si="0"/>
        <v>542</v>
      </c>
    </row>
    <row r="7" spans="1:13">
      <c r="A7" s="2">
        <v>4</v>
      </c>
      <c r="B7" s="2" t="s">
        <v>6</v>
      </c>
      <c r="C7" s="2" t="s">
        <v>22</v>
      </c>
      <c r="D7" s="2" t="s">
        <v>7</v>
      </c>
      <c r="E7" s="3" t="s">
        <v>41</v>
      </c>
      <c r="F7" s="2" t="s">
        <v>34</v>
      </c>
      <c r="G7" s="3" t="s">
        <v>51</v>
      </c>
      <c r="H7" s="2">
        <v>5</v>
      </c>
      <c r="I7" s="2">
        <f>VLOOKUP(F7,[1]data!$C$2:$D$69,2,FALSE)</f>
        <v>90</v>
      </c>
      <c r="J7" s="4">
        <v>10</v>
      </c>
      <c r="K7" s="4">
        <v>100</v>
      </c>
      <c r="L7" s="4">
        <v>50</v>
      </c>
      <c r="M7" s="4">
        <f t="shared" si="0"/>
        <v>610</v>
      </c>
    </row>
    <row r="8" spans="1:13">
      <c r="A8" s="2">
        <v>5</v>
      </c>
      <c r="B8" s="2" t="s">
        <v>8</v>
      </c>
      <c r="C8" s="2" t="s">
        <v>23</v>
      </c>
      <c r="D8" s="2" t="s">
        <v>9</v>
      </c>
      <c r="E8" s="3" t="s">
        <v>41</v>
      </c>
      <c r="F8" s="2" t="s">
        <v>33</v>
      </c>
      <c r="G8" s="3" t="s">
        <v>51</v>
      </c>
      <c r="H8" s="2">
        <v>3</v>
      </c>
      <c r="I8" s="2">
        <f>VLOOKUP(F8,[1]data!$C$2:$D$69,2,FALSE)</f>
        <v>100</v>
      </c>
      <c r="J8" s="4">
        <v>6</v>
      </c>
      <c r="K8" s="4">
        <v>54</v>
      </c>
      <c r="L8" s="4">
        <v>50</v>
      </c>
      <c r="M8" s="4">
        <f t="shared" si="0"/>
        <v>410</v>
      </c>
    </row>
    <row r="9" spans="1:13">
      <c r="A9" s="2">
        <v>6</v>
      </c>
      <c r="B9" s="2" t="s">
        <v>10</v>
      </c>
      <c r="C9" s="2" t="s">
        <v>24</v>
      </c>
      <c r="D9" s="2" t="s">
        <v>11</v>
      </c>
      <c r="E9" s="3" t="s">
        <v>41</v>
      </c>
      <c r="F9" s="2" t="s">
        <v>35</v>
      </c>
      <c r="G9" s="3" t="s">
        <v>51</v>
      </c>
      <c r="H9" s="2">
        <v>1</v>
      </c>
      <c r="I9" s="2">
        <f>VLOOKUP(F9,[1]data!$C$2:$D$69,2,FALSE)</f>
        <v>130</v>
      </c>
      <c r="J9" s="4">
        <v>2</v>
      </c>
      <c r="K9" s="4">
        <v>20</v>
      </c>
      <c r="L9" s="4">
        <v>50</v>
      </c>
      <c r="M9" s="4">
        <f t="shared" si="0"/>
        <v>202</v>
      </c>
    </row>
    <row r="10" spans="1:13">
      <c r="A10" s="2">
        <v>7</v>
      </c>
      <c r="B10" s="2" t="s">
        <v>12</v>
      </c>
      <c r="C10" s="2" t="s">
        <v>25</v>
      </c>
      <c r="D10" s="2" t="s">
        <v>13</v>
      </c>
      <c r="E10" s="3" t="s">
        <v>41</v>
      </c>
      <c r="F10" s="2" t="s">
        <v>36</v>
      </c>
      <c r="G10" s="3" t="s">
        <v>51</v>
      </c>
      <c r="H10" s="2">
        <v>2</v>
      </c>
      <c r="I10" s="2">
        <f>VLOOKUP(F10,[1]data!$C$2:$D$69,2,FALSE)</f>
        <v>110</v>
      </c>
      <c r="J10" s="4">
        <v>4</v>
      </c>
      <c r="K10" s="4">
        <v>60</v>
      </c>
      <c r="L10" s="4">
        <v>50</v>
      </c>
      <c r="M10" s="4">
        <f t="shared" si="0"/>
        <v>334</v>
      </c>
    </row>
    <row r="11" spans="1:13">
      <c r="A11" s="2">
        <v>8</v>
      </c>
      <c r="B11" s="2" t="s">
        <v>14</v>
      </c>
      <c r="C11" s="2" t="s">
        <v>26</v>
      </c>
      <c r="D11" s="15">
        <v>27622763</v>
      </c>
      <c r="E11" s="3" t="s">
        <v>41</v>
      </c>
      <c r="F11" s="2" t="s">
        <v>37</v>
      </c>
      <c r="G11" s="3" t="s">
        <v>51</v>
      </c>
      <c r="H11" s="2">
        <v>9</v>
      </c>
      <c r="I11" s="2">
        <f>VLOOKUP(F11,[1]data!$C$2:$D$69,2,FALSE)</f>
        <v>100</v>
      </c>
      <c r="J11" s="4">
        <v>18</v>
      </c>
      <c r="K11" s="4">
        <v>270</v>
      </c>
      <c r="L11" s="4">
        <v>50</v>
      </c>
      <c r="M11" s="4">
        <f t="shared" si="0"/>
        <v>1238</v>
      </c>
    </row>
    <row r="12" spans="1:13">
      <c r="A12" s="2">
        <v>9</v>
      </c>
      <c r="B12" s="2" t="s">
        <v>14</v>
      </c>
      <c r="C12" s="2" t="s">
        <v>27</v>
      </c>
      <c r="D12" s="2" t="s">
        <v>15</v>
      </c>
      <c r="E12" s="3" t="s">
        <v>41</v>
      </c>
      <c r="F12" s="2" t="s">
        <v>38</v>
      </c>
      <c r="G12" s="3" t="s">
        <v>51</v>
      </c>
      <c r="H12" s="2">
        <v>6</v>
      </c>
      <c r="I12" s="2">
        <f>VLOOKUP(F12,[1]data!$C$2:$D$69,2,FALSE)</f>
        <v>90</v>
      </c>
      <c r="J12" s="4">
        <v>12</v>
      </c>
      <c r="K12" s="4">
        <v>180</v>
      </c>
      <c r="L12" s="4">
        <v>50</v>
      </c>
      <c r="M12" s="4">
        <f t="shared" si="0"/>
        <v>782</v>
      </c>
    </row>
    <row r="13" spans="1:13">
      <c r="A13" s="2">
        <v>10</v>
      </c>
      <c r="B13" s="2" t="s">
        <v>16</v>
      </c>
      <c r="C13" s="2" t="s">
        <v>28</v>
      </c>
      <c r="D13" s="2" t="s">
        <v>17</v>
      </c>
      <c r="E13" s="3" t="s">
        <v>41</v>
      </c>
      <c r="F13" s="2" t="s">
        <v>39</v>
      </c>
      <c r="G13" s="3" t="s">
        <v>51</v>
      </c>
      <c r="H13" s="2">
        <v>8</v>
      </c>
      <c r="I13" s="2">
        <f>VLOOKUP(F13,[1]data!$C$2:$D$69,2,FALSE)</f>
        <v>80</v>
      </c>
      <c r="J13" s="4">
        <v>16</v>
      </c>
      <c r="K13" s="4">
        <v>160</v>
      </c>
      <c r="L13" s="4">
        <v>50</v>
      </c>
      <c r="M13" s="4">
        <f t="shared" si="0"/>
        <v>866</v>
      </c>
    </row>
    <row r="14" spans="1:13">
      <c r="A14" s="2">
        <v>11</v>
      </c>
      <c r="B14" s="2" t="s">
        <v>16</v>
      </c>
      <c r="C14" s="2" t="s">
        <v>29</v>
      </c>
      <c r="D14" s="2" t="s">
        <v>18</v>
      </c>
      <c r="E14" s="3" t="s">
        <v>41</v>
      </c>
      <c r="F14" s="2" t="s">
        <v>40</v>
      </c>
      <c r="G14" s="3" t="s">
        <v>51</v>
      </c>
      <c r="H14" s="2">
        <v>1</v>
      </c>
      <c r="I14" s="2">
        <f>VLOOKUP(F14,[1]data!$C$2:$D$69,2,FALSE)</f>
        <v>150</v>
      </c>
      <c r="J14" s="4">
        <v>14</v>
      </c>
      <c r="K14" s="4">
        <v>20</v>
      </c>
      <c r="L14" s="4"/>
      <c r="M14" s="4">
        <f t="shared" si="0"/>
        <v>184</v>
      </c>
    </row>
    <row r="15" spans="1:13">
      <c r="A15" s="2"/>
      <c r="B15" s="2" t="s">
        <v>16</v>
      </c>
      <c r="C15" s="2" t="s">
        <v>29</v>
      </c>
      <c r="D15" s="2" t="s">
        <v>18</v>
      </c>
      <c r="E15" s="3" t="s">
        <v>41</v>
      </c>
      <c r="F15" s="2" t="s">
        <v>40</v>
      </c>
      <c r="G15" s="3" t="s">
        <v>50</v>
      </c>
      <c r="H15" s="2">
        <v>6</v>
      </c>
      <c r="I15" s="2">
        <v>100</v>
      </c>
      <c r="J15" s="4">
        <v>14</v>
      </c>
      <c r="K15" s="4">
        <v>120</v>
      </c>
      <c r="L15" s="4">
        <v>50</v>
      </c>
      <c r="M15" s="4">
        <f t="shared" si="0"/>
        <v>784</v>
      </c>
    </row>
    <row r="16" spans="1:13" s="1" customFormat="1">
      <c r="A16" s="11" t="s">
        <v>62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3"/>
      <c r="M16" s="7">
        <f>SUM(M4:M15)</f>
        <v>6610</v>
      </c>
    </row>
    <row r="17" spans="1:13" s="9" customFormat="1">
      <c r="A17" s="10" t="s">
        <v>59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8"/>
    </row>
    <row r="18" spans="1:13" s="9" customFormat="1">
      <c r="A18" s="10" t="s">
        <v>60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8"/>
    </row>
    <row r="19" spans="1:13" s="9" customFormat="1" ht="30" customHeight="1">
      <c r="A19" s="14" t="s">
        <v>61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8"/>
    </row>
  </sheetData>
  <sortState ref="B2:T13">
    <sortCondition ref="B2"/>
  </sortState>
  <mergeCells count="8">
    <mergeCell ref="A17:L17"/>
    <mergeCell ref="A18:L18"/>
    <mergeCell ref="A19:L19"/>
    <mergeCell ref="A1:H1"/>
    <mergeCell ref="I1:M1"/>
    <mergeCell ref="A2:H2"/>
    <mergeCell ref="I2:M2"/>
    <mergeCell ref="A16:L16"/>
  </mergeCells>
  <conditionalFormatting sqref="C1:C2">
    <cfRule type="duplicateValues" dxfId="5" priority="6"/>
  </conditionalFormatting>
  <conditionalFormatting sqref="C1:C2">
    <cfRule type="duplicateValues" dxfId="4" priority="5"/>
  </conditionalFormatting>
  <conditionalFormatting sqref="C16:C19">
    <cfRule type="duplicateValues" dxfId="3" priority="4"/>
  </conditionalFormatting>
  <conditionalFormatting sqref="C16:C19">
    <cfRule type="duplicateValues" dxfId="2" priority="3"/>
  </conditionalFormatting>
  <conditionalFormatting sqref="C16:C19">
    <cfRule type="duplicateValues" dxfId="1" priority="2"/>
  </conditionalFormatting>
  <conditionalFormatting sqref="C16:C19">
    <cfRule type="duplicateValues" dxfId="0" priority="1"/>
  </conditionalFormatting>
  <pageMargins left="0.1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2025-12-08T10:05:09Z</cp:lastPrinted>
  <dcterms:created xsi:type="dcterms:W3CDTF">2025-12-06T03:48:36Z</dcterms:created>
  <dcterms:modified xsi:type="dcterms:W3CDTF">2025-12-08T10:05:15Z</dcterms:modified>
</cp:coreProperties>
</file>