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13" l="1"/>
  <c r="H12"/>
  <c r="H6"/>
  <c r="H5" l="1"/>
  <c r="H7"/>
  <c r="H8"/>
  <c r="H9"/>
  <c r="H11"/>
  <c r="H14"/>
  <c r="H15"/>
</calcChain>
</file>

<file path=xl/sharedStrings.xml><?xml version="1.0" encoding="utf-8"?>
<sst xmlns="http://schemas.openxmlformats.org/spreadsheetml/2006/main" count="78" uniqueCount="55">
  <si>
    <t>INVOICE
PRAGATI LOGISTICS,SAMANTA SAHI KHUNTIA LANE,8984191006
GST No:21AGHPB9356M1Z9</t>
  </si>
  <si>
    <t>DD</t>
  </si>
  <si>
    <t>09/7/2024</t>
  </si>
  <si>
    <t>31</t>
  </si>
  <si>
    <t>30</t>
  </si>
  <si>
    <t>35</t>
  </si>
  <si>
    <t>33</t>
  </si>
  <si>
    <t>32</t>
  </si>
  <si>
    <t>13/7/2024</t>
  </si>
  <si>
    <t>36</t>
  </si>
  <si>
    <t>34</t>
  </si>
  <si>
    <t>22/7/2024</t>
  </si>
  <si>
    <t>38</t>
  </si>
  <si>
    <t>41</t>
  </si>
  <si>
    <t>42</t>
  </si>
  <si>
    <t>39</t>
  </si>
  <si>
    <t>40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</si>
  <si>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</si>
  <si>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</si>
  <si>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PL/JA/07859</t>
  </si>
  <si>
    <t>PL/JA/07872</t>
  </si>
  <si>
    <t>PL/JA/07885</t>
  </si>
  <si>
    <t>PL/JA/07906</t>
  </si>
  <si>
    <t>PL/JA/08005</t>
  </si>
  <si>
    <t>PL/JA/08177</t>
  </si>
  <si>
    <t>PL/JA/08407</t>
  </si>
  <si>
    <t>PL/JA/08865</t>
  </si>
  <si>
    <t>PL/JA/08913</t>
  </si>
  <si>
    <t>PL/JA/08914</t>
  </si>
  <si>
    <t>PL/JA/08915</t>
  </si>
  <si>
    <t>PL/JA/08837</t>
  </si>
  <si>
    <t xml:space="preserve">PARALAKHEMUNDI </t>
  </si>
  <si>
    <t>ARADI</t>
  </si>
  <si>
    <t>KORAPUT</t>
  </si>
  <si>
    <t>CHANDBALI</t>
  </si>
  <si>
    <t>SORO</t>
  </si>
  <si>
    <t>BASUDEVPUR</t>
  </si>
  <si>
    <t>PHULBANI</t>
  </si>
  <si>
    <t>JAJPUR TOWN</t>
  </si>
  <si>
    <t>KUAKHIA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</si>
  <si>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</si>
  <si>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</si>
  <si>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</si>
  <si>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</si>
  <si>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</si>
  <si>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</si>
  <si>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</si>
  <si>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</si>
  <si>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</si>
  <si>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</si>
  <si>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</si>
  <si>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</si>
  <si>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SEVEN THOUSAND EIGHT HUNDRED TWENTY EIGHT ONLY)</t>
  </si>
  <si>
    <t xml:space="preserve">KALINGA HERITAGE INDUSTRIES
Address:DAHALIABAG,BHANPUR DAHALIABAG,BHANPUR CUTTACK,9338089920
GST No:21CUVPR5055D1ZF
</t>
  </si>
  <si>
    <t xml:space="preserve">Bill Date:31/07/2024
Bill #:Inv-14040/24-25
Total Amount:7828.00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</si>
</sst>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6</xdr:col>
      <xdr:colOff>152400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733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KALINGA%20HERITAGE%20INDUSTI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RCH\KALINGA%20HERITAGE%20INDUSTR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SORO</v>
          </cell>
          <cell r="F4" t="str">
            <v>20</v>
          </cell>
          <cell r="G4">
            <v>10</v>
          </cell>
          <cell r="H4">
            <v>90</v>
          </cell>
        </row>
        <row r="5">
          <cell r="E5" t="str">
            <v>CHANDBALI</v>
          </cell>
          <cell r="F5" t="str">
            <v>19</v>
          </cell>
          <cell r="G5">
            <v>8</v>
          </cell>
          <cell r="H5">
            <v>70</v>
          </cell>
        </row>
        <row r="6">
          <cell r="E6" t="str">
            <v>BALIGUDA</v>
          </cell>
          <cell r="F6" t="str">
            <v>24</v>
          </cell>
          <cell r="G6">
            <v>2</v>
          </cell>
          <cell r="H6">
            <v>120</v>
          </cell>
        </row>
        <row r="7">
          <cell r="E7" t="str">
            <v>ARADI</v>
          </cell>
          <cell r="F7" t="str">
            <v>18</v>
          </cell>
          <cell r="G7">
            <v>10</v>
          </cell>
          <cell r="H7">
            <v>90</v>
          </cell>
        </row>
        <row r="8">
          <cell r="E8" t="str">
            <v>BERHAMPUR</v>
          </cell>
          <cell r="F8" t="str">
            <v>23</v>
          </cell>
          <cell r="G8">
            <v>2</v>
          </cell>
          <cell r="H8">
            <v>90</v>
          </cell>
        </row>
        <row r="9">
          <cell r="E9" t="str">
            <v>JEYPORE</v>
          </cell>
          <cell r="F9" t="str">
            <v>25</v>
          </cell>
          <cell r="G9">
            <v>2</v>
          </cell>
          <cell r="H9">
            <v>90</v>
          </cell>
        </row>
        <row r="10">
          <cell r="E10" t="str">
            <v>RAIRANGPUR</v>
          </cell>
          <cell r="F10" t="str">
            <v>21</v>
          </cell>
          <cell r="G10">
            <v>3</v>
          </cell>
          <cell r="H10">
            <v>110</v>
          </cell>
        </row>
        <row r="11">
          <cell r="E11" t="str">
            <v>BASUDEVPUR</v>
          </cell>
          <cell r="F11" t="str">
            <v>22</v>
          </cell>
          <cell r="G11">
            <v>3</v>
          </cell>
          <cell r="H11">
            <v>110</v>
          </cell>
        </row>
        <row r="12">
          <cell r="E12" t="str">
            <v>BRAJARAJNAGAR</v>
          </cell>
          <cell r="F12" t="str">
            <v>28</v>
          </cell>
          <cell r="G12">
            <v>3</v>
          </cell>
          <cell r="H12">
            <v>120</v>
          </cell>
        </row>
        <row r="13">
          <cell r="E13" t="str">
            <v>ARADI</v>
          </cell>
          <cell r="F13" t="str">
            <v>26</v>
          </cell>
          <cell r="G13">
            <v>10</v>
          </cell>
          <cell r="H13">
            <v>90</v>
          </cell>
        </row>
        <row r="14">
          <cell r="E14" t="str">
            <v>KAMARGAON</v>
          </cell>
          <cell r="F14" t="str">
            <v>27</v>
          </cell>
          <cell r="G14">
            <v>5</v>
          </cell>
          <cell r="H14">
            <v>110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CHANDBALI</v>
          </cell>
          <cell r="F4" t="str">
            <v>196</v>
          </cell>
          <cell r="G4">
            <v>5</v>
          </cell>
          <cell r="H4">
            <v>70</v>
          </cell>
        </row>
        <row r="5">
          <cell r="E5" t="str">
            <v>ARADI</v>
          </cell>
          <cell r="F5" t="str">
            <v>195</v>
          </cell>
          <cell r="G5">
            <v>8</v>
          </cell>
          <cell r="H5">
            <v>90</v>
          </cell>
        </row>
        <row r="6">
          <cell r="E6" t="str">
            <v>KUAKHIA</v>
          </cell>
          <cell r="F6" t="str">
            <v>201</v>
          </cell>
          <cell r="G6">
            <v>2</v>
          </cell>
          <cell r="H6">
            <v>70</v>
          </cell>
        </row>
        <row r="7">
          <cell r="E7" t="str">
            <v>SORO</v>
          </cell>
          <cell r="F7" t="str">
            <v>197</v>
          </cell>
          <cell r="G7">
            <v>10</v>
          </cell>
          <cell r="H7">
            <v>90</v>
          </cell>
        </row>
        <row r="8">
          <cell r="E8" t="str">
            <v>UDALA</v>
          </cell>
          <cell r="F8" t="str">
            <v>198</v>
          </cell>
          <cell r="G8">
            <v>3</v>
          </cell>
          <cell r="H8">
            <v>100</v>
          </cell>
        </row>
        <row r="9">
          <cell r="E9" t="str">
            <v>CHANDBALI</v>
          </cell>
          <cell r="F9" t="str">
            <v>203</v>
          </cell>
          <cell r="G9">
            <v>3</v>
          </cell>
          <cell r="H9">
            <v>70</v>
          </cell>
        </row>
        <row r="10">
          <cell r="E10" t="str">
            <v>BASUDEVPUR</v>
          </cell>
          <cell r="F10" t="str">
            <v>204</v>
          </cell>
          <cell r="G10">
            <v>5</v>
          </cell>
          <cell r="H10">
            <v>110</v>
          </cell>
        </row>
        <row r="11">
          <cell r="E11" t="str">
            <v>BASTA</v>
          </cell>
          <cell r="F11" t="str">
            <v>206</v>
          </cell>
          <cell r="G11">
            <v>3</v>
          </cell>
          <cell r="H11">
            <v>100</v>
          </cell>
        </row>
        <row r="12">
          <cell r="E12" t="str">
            <v>SORO</v>
          </cell>
          <cell r="F12" t="str">
            <v>202</v>
          </cell>
          <cell r="G12">
            <v>6</v>
          </cell>
          <cell r="H12">
            <v>90</v>
          </cell>
        </row>
        <row r="13">
          <cell r="E13" t="str">
            <v>BRAJARAJNAGAR</v>
          </cell>
          <cell r="F13" t="str">
            <v>205</v>
          </cell>
          <cell r="G13">
            <v>3</v>
          </cell>
          <cell r="H13">
            <v>120</v>
          </cell>
        </row>
        <row r="14">
          <cell r="E14" t="str">
            <v>KORAPUT</v>
          </cell>
          <cell r="F14" t="str">
            <v>209</v>
          </cell>
          <cell r="G14">
            <v>2</v>
          </cell>
          <cell r="H14">
            <v>130</v>
          </cell>
        </row>
        <row r="15">
          <cell r="E15" t="str">
            <v>ARADI</v>
          </cell>
          <cell r="F15" t="str">
            <v>207</v>
          </cell>
          <cell r="G15">
            <v>8</v>
          </cell>
          <cell r="H15">
            <v>90</v>
          </cell>
        </row>
        <row r="16">
          <cell r="E16" t="str">
            <v>JAJPUR TOWN</v>
          </cell>
          <cell r="F16" t="str">
            <v>208</v>
          </cell>
          <cell r="G16">
            <v>2</v>
          </cell>
          <cell r="H16">
            <v>85</v>
          </cell>
        </row>
        <row r="17">
          <cell r="E17" t="str">
            <v>ARADI</v>
          </cell>
          <cell r="F17" t="str">
            <v>211</v>
          </cell>
          <cell r="G17">
            <v>6</v>
          </cell>
          <cell r="H17">
            <v>90</v>
          </cell>
        </row>
        <row r="18">
          <cell r="E18" t="str">
            <v>BARIPADA</v>
          </cell>
          <cell r="F18" t="str">
            <v>212</v>
          </cell>
          <cell r="G18">
            <v>3</v>
          </cell>
          <cell r="H18">
            <v>110</v>
          </cell>
        </row>
        <row r="19">
          <cell r="E19" t="str">
            <v>CHANDBALI</v>
          </cell>
          <cell r="F19" t="str">
            <v>210</v>
          </cell>
          <cell r="G19">
            <v>8</v>
          </cell>
          <cell r="H19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Q8" sqref="Q8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9.75" customHeight="1">
      <c r="A2" s="15" t="s">
        <v>53</v>
      </c>
      <c r="B2" s="16"/>
      <c r="C2" s="16"/>
      <c r="D2" s="16"/>
      <c r="E2" s="16"/>
      <c r="F2" s="16"/>
      <c r="G2" s="16"/>
      <c r="H2" s="17"/>
      <c r="I2" s="18" t="s">
        <v>54</v>
      </c>
      <c r="J2" s="18"/>
      <c r="K2" s="18"/>
      <c r="L2" s="18"/>
    </row>
    <row r="3" spans="1:12" s="20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19" t="s">
        <v>48</v>
      </c>
      <c r="I3" s="19" t="s">
        <v>49</v>
      </c>
      <c r="J3" s="19" t="s">
        <v>1</v>
      </c>
      <c r="K3" s="19" t="s">
        <v>50</v>
      </c>
      <c r="L3" s="19" t="s">
        <v>51</v>
      </c>
    </row>
    <row r="4" spans="1:12">
      <c r="A4" s="4">
        <v>1</v>
      </c>
      <c r="B4" s="4" t="s">
        <v>2</v>
      </c>
      <c r="C4" s="4" t="s">
        <v>19</v>
      </c>
      <c r="D4" s="10" t="s">
        <v>40</v>
      </c>
      <c r="E4" s="4" t="s">
        <v>31</v>
      </c>
      <c r="F4" s="4" t="s">
        <v>3</v>
      </c>
      <c r="G4" s="4">
        <v>10</v>
      </c>
      <c r="H4" s="6">
        <v>135</v>
      </c>
      <c r="I4" s="6">
        <f>G4*2</f>
        <v>20</v>
      </c>
      <c r="J4" s="6">
        <f>G4*15</f>
        <v>150</v>
      </c>
      <c r="K4" s="6">
        <v>50</v>
      </c>
      <c r="L4" s="6">
        <f>G4*H4+I4+J4+K4</f>
        <v>1570</v>
      </c>
    </row>
    <row r="5" spans="1:12">
      <c r="A5" s="4">
        <v>2</v>
      </c>
      <c r="B5" s="4" t="s">
        <v>2</v>
      </c>
      <c r="C5" s="4" t="s">
        <v>20</v>
      </c>
      <c r="D5" s="10" t="s">
        <v>40</v>
      </c>
      <c r="E5" s="4" t="s">
        <v>32</v>
      </c>
      <c r="F5" s="4" t="s">
        <v>4</v>
      </c>
      <c r="G5" s="4">
        <v>8</v>
      </c>
      <c r="H5" s="6">
        <f>VLOOKUP(E5,[1]Invoice!$E$4:$H$14,4,FALSE)</f>
        <v>90</v>
      </c>
      <c r="I5" s="6">
        <f t="shared" ref="I5:I15" si="0">G5*2</f>
        <v>16</v>
      </c>
      <c r="J5" s="6">
        <f t="shared" ref="J5:J15" si="1">G5*15</f>
        <v>120</v>
      </c>
      <c r="K5" s="6">
        <v>50</v>
      </c>
      <c r="L5" s="6">
        <f t="shared" ref="L5:L15" si="2">G5*H5+I5+J5+K5</f>
        <v>906</v>
      </c>
    </row>
    <row r="6" spans="1:12">
      <c r="A6" s="4">
        <v>3</v>
      </c>
      <c r="B6" s="4" t="s">
        <v>2</v>
      </c>
      <c r="C6" s="4" t="s">
        <v>21</v>
      </c>
      <c r="D6" s="10" t="s">
        <v>40</v>
      </c>
      <c r="E6" s="4" t="s">
        <v>33</v>
      </c>
      <c r="F6" s="4" t="s">
        <v>5</v>
      </c>
      <c r="G6" s="4">
        <v>2</v>
      </c>
      <c r="H6" s="6">
        <f>VLOOKUP(E6,[2]Invoice!$E$4:$H$19,4,FALSE)</f>
        <v>130</v>
      </c>
      <c r="I6" s="6">
        <f t="shared" si="0"/>
        <v>4</v>
      </c>
      <c r="J6" s="6">
        <f t="shared" si="1"/>
        <v>30</v>
      </c>
      <c r="K6" s="6">
        <v>50</v>
      </c>
      <c r="L6" s="6">
        <f t="shared" si="2"/>
        <v>344</v>
      </c>
    </row>
    <row r="7" spans="1:12">
      <c r="A7" s="4">
        <v>4</v>
      </c>
      <c r="B7" s="4" t="s">
        <v>2</v>
      </c>
      <c r="C7" s="4" t="s">
        <v>22</v>
      </c>
      <c r="D7" s="10" t="s">
        <v>40</v>
      </c>
      <c r="E7" s="4" t="s">
        <v>34</v>
      </c>
      <c r="F7" s="4" t="s">
        <v>6</v>
      </c>
      <c r="G7" s="4">
        <v>8</v>
      </c>
      <c r="H7" s="6">
        <f>VLOOKUP(E7,[1]Invoice!$E$4:$H$14,4,FALSE)</f>
        <v>70</v>
      </c>
      <c r="I7" s="6">
        <f t="shared" si="0"/>
        <v>16</v>
      </c>
      <c r="J7" s="6">
        <f t="shared" si="1"/>
        <v>120</v>
      </c>
      <c r="K7" s="6">
        <v>50</v>
      </c>
      <c r="L7" s="6">
        <f t="shared" si="2"/>
        <v>746</v>
      </c>
    </row>
    <row r="8" spans="1:12">
      <c r="A8" s="4">
        <v>5</v>
      </c>
      <c r="B8" s="4" t="s">
        <v>2</v>
      </c>
      <c r="C8" s="4" t="s">
        <v>23</v>
      </c>
      <c r="D8" s="10" t="s">
        <v>40</v>
      </c>
      <c r="E8" s="4" t="s">
        <v>35</v>
      </c>
      <c r="F8" s="4" t="s">
        <v>7</v>
      </c>
      <c r="G8" s="4">
        <v>10</v>
      </c>
      <c r="H8" s="6">
        <f>VLOOKUP(E8,[1]Invoice!$E$4:$H$14,4,FALSE)</f>
        <v>90</v>
      </c>
      <c r="I8" s="6">
        <f t="shared" si="0"/>
        <v>20</v>
      </c>
      <c r="J8" s="6">
        <f t="shared" si="1"/>
        <v>150</v>
      </c>
      <c r="K8" s="6">
        <v>50</v>
      </c>
      <c r="L8" s="6">
        <f t="shared" si="2"/>
        <v>1120</v>
      </c>
    </row>
    <row r="9" spans="1:12">
      <c r="A9" s="4">
        <v>6</v>
      </c>
      <c r="B9" s="4" t="s">
        <v>8</v>
      </c>
      <c r="C9" s="4" t="s">
        <v>24</v>
      </c>
      <c r="D9" s="10" t="s">
        <v>40</v>
      </c>
      <c r="E9" s="4" t="s">
        <v>36</v>
      </c>
      <c r="F9" s="4" t="s">
        <v>9</v>
      </c>
      <c r="G9" s="4">
        <v>5</v>
      </c>
      <c r="H9" s="6">
        <f>VLOOKUP(E9,[1]Invoice!$E$4:$H$14,4,FALSE)</f>
        <v>110</v>
      </c>
      <c r="I9" s="6">
        <f t="shared" si="0"/>
        <v>10</v>
      </c>
      <c r="J9" s="6">
        <f t="shared" si="1"/>
        <v>75</v>
      </c>
      <c r="K9" s="6">
        <v>50</v>
      </c>
      <c r="L9" s="6">
        <f t="shared" si="2"/>
        <v>685</v>
      </c>
    </row>
    <row r="10" spans="1:12">
      <c r="A10" s="4">
        <v>7</v>
      </c>
      <c r="B10" s="4" t="s">
        <v>2</v>
      </c>
      <c r="C10" s="4" t="s">
        <v>25</v>
      </c>
      <c r="D10" s="10" t="s">
        <v>40</v>
      </c>
      <c r="E10" s="4" t="s">
        <v>37</v>
      </c>
      <c r="F10" s="4" t="s">
        <v>10</v>
      </c>
      <c r="G10" s="4">
        <v>2</v>
      </c>
      <c r="H10" s="6">
        <v>120</v>
      </c>
      <c r="I10" s="6">
        <f t="shared" si="0"/>
        <v>4</v>
      </c>
      <c r="J10" s="6">
        <f t="shared" si="1"/>
        <v>30</v>
      </c>
      <c r="K10" s="6">
        <v>50</v>
      </c>
      <c r="L10" s="6">
        <f t="shared" si="2"/>
        <v>324</v>
      </c>
    </row>
    <row r="11" spans="1:12">
      <c r="A11" s="4">
        <v>8</v>
      </c>
      <c r="B11" s="4" t="s">
        <v>11</v>
      </c>
      <c r="C11" s="4" t="s">
        <v>26</v>
      </c>
      <c r="D11" s="10" t="s">
        <v>40</v>
      </c>
      <c r="E11" s="4" t="s">
        <v>32</v>
      </c>
      <c r="F11" s="4" t="s">
        <v>12</v>
      </c>
      <c r="G11" s="4">
        <v>5</v>
      </c>
      <c r="H11" s="6">
        <f>VLOOKUP(E11,[1]Invoice!$E$4:$H$14,4,FALSE)</f>
        <v>90</v>
      </c>
      <c r="I11" s="6">
        <f t="shared" si="0"/>
        <v>10</v>
      </c>
      <c r="J11" s="6">
        <f t="shared" si="1"/>
        <v>75</v>
      </c>
      <c r="K11" s="6">
        <v>50</v>
      </c>
      <c r="L11" s="6">
        <f t="shared" si="2"/>
        <v>585</v>
      </c>
    </row>
    <row r="12" spans="1:12">
      <c r="A12" s="4">
        <v>9</v>
      </c>
      <c r="B12" s="4" t="s">
        <v>11</v>
      </c>
      <c r="C12" s="4" t="s">
        <v>27</v>
      </c>
      <c r="D12" s="10" t="s">
        <v>40</v>
      </c>
      <c r="E12" s="4" t="s">
        <v>38</v>
      </c>
      <c r="F12" s="4" t="s">
        <v>13</v>
      </c>
      <c r="G12" s="4">
        <v>2</v>
      </c>
      <c r="H12" s="6">
        <f>VLOOKUP(E12,[2]Invoice!$E$4:$H$19,4,FALSE)</f>
        <v>85</v>
      </c>
      <c r="I12" s="6">
        <f t="shared" si="0"/>
        <v>4</v>
      </c>
      <c r="J12" s="6">
        <f t="shared" si="1"/>
        <v>30</v>
      </c>
      <c r="K12" s="6">
        <v>50</v>
      </c>
      <c r="L12" s="6">
        <f t="shared" si="2"/>
        <v>254</v>
      </c>
    </row>
    <row r="13" spans="1:12">
      <c r="A13" s="4">
        <v>10</v>
      </c>
      <c r="B13" s="4" t="s">
        <v>11</v>
      </c>
      <c r="C13" s="4" t="s">
        <v>28</v>
      </c>
      <c r="D13" s="10" t="s">
        <v>40</v>
      </c>
      <c r="E13" s="4" t="s">
        <v>39</v>
      </c>
      <c r="F13" s="4" t="s">
        <v>14</v>
      </c>
      <c r="G13" s="4">
        <v>2</v>
      </c>
      <c r="H13" s="6">
        <f>VLOOKUP(E13,[2]Invoice!$E$4:$H$19,4,FALSE)</f>
        <v>70</v>
      </c>
      <c r="I13" s="6">
        <f t="shared" si="0"/>
        <v>4</v>
      </c>
      <c r="J13" s="6">
        <f t="shared" si="1"/>
        <v>30</v>
      </c>
      <c r="K13" s="6">
        <v>50</v>
      </c>
      <c r="L13" s="6">
        <f t="shared" si="2"/>
        <v>224</v>
      </c>
    </row>
    <row r="14" spans="1:12">
      <c r="A14" s="4">
        <v>11</v>
      </c>
      <c r="B14" s="4" t="s">
        <v>11</v>
      </c>
      <c r="C14" s="4" t="s">
        <v>29</v>
      </c>
      <c r="D14" s="10" t="s">
        <v>40</v>
      </c>
      <c r="E14" s="4" t="s">
        <v>35</v>
      </c>
      <c r="F14" s="4" t="s">
        <v>15</v>
      </c>
      <c r="G14" s="4">
        <v>5</v>
      </c>
      <c r="H14" s="6">
        <f>VLOOKUP(E14,[1]Invoice!$E$4:$H$14,4,FALSE)</f>
        <v>90</v>
      </c>
      <c r="I14" s="6">
        <f t="shared" si="0"/>
        <v>10</v>
      </c>
      <c r="J14" s="6">
        <f t="shared" si="1"/>
        <v>75</v>
      </c>
      <c r="K14" s="6">
        <v>50</v>
      </c>
      <c r="L14" s="6">
        <f t="shared" si="2"/>
        <v>585</v>
      </c>
    </row>
    <row r="15" spans="1:12">
      <c r="A15" s="4">
        <v>12</v>
      </c>
      <c r="B15" s="4" t="s">
        <v>11</v>
      </c>
      <c r="C15" s="4" t="s">
        <v>30</v>
      </c>
      <c r="D15" s="10" t="s">
        <v>40</v>
      </c>
      <c r="E15" s="4" t="s">
        <v>34</v>
      </c>
      <c r="F15" s="4" t="s">
        <v>16</v>
      </c>
      <c r="G15" s="4">
        <v>5</v>
      </c>
      <c r="H15" s="6">
        <f>VLOOKUP(E15,[1]Invoice!$E$4:$H$14,4,FALSE)</f>
        <v>70</v>
      </c>
      <c r="I15" s="6">
        <f t="shared" si="0"/>
        <v>10</v>
      </c>
      <c r="J15" s="6">
        <f t="shared" si="1"/>
        <v>75</v>
      </c>
      <c r="K15" s="6">
        <v>50</v>
      </c>
      <c r="L15" s="6">
        <f t="shared" si="2"/>
        <v>485</v>
      </c>
    </row>
    <row r="16" spans="1:12" s="3" customFormat="1">
      <c r="A16" s="11" t="s">
        <v>52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7">
        <f>SUM(L4:L15)</f>
        <v>7828</v>
      </c>
    </row>
    <row r="17" spans="1:12" s="3" customFormat="1" ht="30" customHeight="1">
      <c r="A17" s="8" t="s">
        <v>17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  <row r="18" spans="1:12" s="3" customFormat="1" ht="30" customHeight="1">
      <c r="A18" s="8" t="s">
        <v>18</v>
      </c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</row>
  </sheetData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2024-08-08T08:23:21Z</dcterms:created>
  <dcterms:modified xsi:type="dcterms:W3CDTF">2024-08-08T08:23:21Z</dcterms:modified>
</cp:coreProperties>
</file>