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19815" windowHeight="660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</definedName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  <c r="K7"/>
  <c r="K6"/>
  <c r="K5"/>
  <c r="K4"/>
  <c r="I15"/>
  <c r="I14"/>
  <c r="I13"/>
  <c r="I12"/>
  <c r="I7"/>
  <c r="I6"/>
  <c r="I5"/>
  <c r="I11"/>
  <c r="I10"/>
  <c r="I9"/>
  <c r="I8"/>
  <c r="I4"/>
  <c r="H5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<sst xmlns="http://schemas.openxmlformats.org/spreadsheetml/2006/main" count="66" uniqueCount="61">
  <si>
    <t>INVOICE
PRAGATI LOGISTICS,SAMANTA SAHI KHUNTIA LANE,8984191006
GST No:21AGHPB9356M1Z9</t>
  </si>
  <si>
    <t>KALINGA HERITAGE INDUSTRIES
Address:DAHALIABAG,BHANPUR DAHALIABAG,BHANPUR CUTTACK,9338089920
GST No:21CUVPR5055D1ZF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</si>
  <si>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</si>
  <si>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</si>
  <si>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</si>
  <si>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</si>
  <si>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</si>
  <si>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</si>
  <si>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</si>
  <si>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</si>
  <si>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</si>
  <si>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</si>
  <si>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</si>
  <si>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03/8/2021</t>
  </si>
  <si>
    <t>PL/JA/07336/21-22</t>
  </si>
  <si>
    <t>055</t>
  </si>
  <si>
    <t>PL/JA/07379/21-22</t>
  </si>
  <si>
    <t>54</t>
  </si>
  <si>
    <t>PL/JA/07489/21-22</t>
  </si>
  <si>
    <t>53</t>
  </si>
  <si>
    <t>11/8/2021</t>
  </si>
  <si>
    <t>PL/DO/07230/21-22</t>
  </si>
  <si>
    <t>59</t>
  </si>
  <si>
    <t>14/8/2021</t>
  </si>
  <si>
    <t>PL/JA/08517/21-22</t>
  </si>
  <si>
    <t>064</t>
  </si>
  <si>
    <t>PL/JA/08520/21-22</t>
  </si>
  <si>
    <t>062</t>
  </si>
  <si>
    <t>PL/JA/08528/21-22</t>
  </si>
  <si>
    <t>063</t>
  </si>
  <si>
    <t>16/8/2021</t>
  </si>
  <si>
    <t>PL/JA/08537/21-22</t>
  </si>
  <si>
    <t>060</t>
  </si>
  <si>
    <t>PL/JA/08540/21-22</t>
  </si>
  <si>
    <t>061</t>
  </si>
  <si>
    <t>19/8/2021</t>
  </si>
  <si>
    <t>PL/JA/09044/21-22</t>
  </si>
  <si>
    <t>067</t>
  </si>
  <si>
    <t>20/8/2021</t>
  </si>
  <si>
    <t>PL/JA/09089/21-22</t>
  </si>
  <si>
    <t>0065</t>
  </si>
  <si>
    <t>26/8/2021</t>
  </si>
  <si>
    <t>PL/JA/09653/21-22</t>
  </si>
  <si>
    <t>068</t>
  </si>
  <si>
    <t>Total</t>
  </si>
  <si>
    <t>Kindly, verify &amp; confirm within 7 days, else GST will be filed by 20th August, 2021. 
GST to be paid by Consignor under Reverse Charge Mechanism(RCM) as per GST.</t>
  </si>
  <si>
    <t>Thanking you for your business.
PRAGATI LOGISTICS</t>
  </si>
  <si>
    <t>ARADI</t>
  </si>
  <si>
    <t>BASUDEVPUR</t>
  </si>
  <si>
    <t>BERHAMPUR</t>
  </si>
  <si>
    <t>PARADEEP</t>
  </si>
  <si>
    <t>BARIPADA</t>
  </si>
  <si>
    <t>KUAKHIA</t>
  </si>
  <si>
    <t>PHULBANI</t>
  </si>
  <si>
    <t>CHANDBALI</t>
  </si>
  <si>
    <t>TALCHER</t>
  </si>
  <si>
    <t>RAIRANGPUR</t>
  </si>
  <si>
    <t>G UDAYAGIRI</t>
  </si>
  <si>
    <t>BRAJARAJNAGAR</t>
  </si>
  <si>
    <t>Six Thousand Six Hundred Twenty six Rupees</t>
  </si>
  <si>
    <t>Bill Date:08/31/2021
Bill #:Inv-24929/21-22
Total Amount:6626.00
Bill Range:08/19/2021 to 08/31/2021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</si>
</sst>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>
      <alignment wrapText="1"/>
    </xf>
    <xf numFmtId="0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866775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/PRAGATI%20LOGISTICS/2021-2022/JUNE%202021%20BILL/KALINGA%20HERITAGE%20INDUSTRIES%20JUNE%202021%20CHQ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  <sheetName val="Sheet4"/>
    </sheetNames>
    <sheetDataSet>
      <sheetData sheetId="0">
        <row r="10">
          <cell r="E10" t="str">
            <v>CHANDBALI</v>
          </cell>
          <cell r="F10" t="str">
            <v>0016</v>
          </cell>
          <cell r="G10">
            <v>15</v>
          </cell>
          <cell r="H10">
            <v>60</v>
          </cell>
          <cell r="I10">
            <v>30</v>
          </cell>
          <cell r="J10">
            <v>50</v>
          </cell>
          <cell r="K10">
            <v>180</v>
          </cell>
          <cell r="L10">
            <v>1160</v>
          </cell>
          <cell r="M10">
            <v>1535</v>
          </cell>
          <cell r="N10">
            <v>375</v>
          </cell>
          <cell r="O10" t="e">
            <v>#N/A</v>
          </cell>
          <cell r="P10" t="e">
            <v>#N/A</v>
          </cell>
          <cell r="Q10">
            <v>12</v>
          </cell>
        </row>
        <row r="11">
          <cell r="E11" t="str">
            <v>SORO</v>
          </cell>
          <cell r="F11" t="str">
            <v>015</v>
          </cell>
          <cell r="G11">
            <v>5</v>
          </cell>
          <cell r="H11">
            <v>65</v>
          </cell>
          <cell r="I11">
            <v>10</v>
          </cell>
          <cell r="J11">
            <v>50</v>
          </cell>
          <cell r="K11">
            <v>60</v>
          </cell>
          <cell r="L11">
            <v>445</v>
          </cell>
          <cell r="M11">
            <v>520</v>
          </cell>
          <cell r="N11">
            <v>75</v>
          </cell>
          <cell r="O11">
            <v>65</v>
          </cell>
          <cell r="P11">
            <v>0</v>
          </cell>
          <cell r="Q11">
            <v>12</v>
          </cell>
        </row>
        <row r="12">
          <cell r="E12" t="str">
            <v>PHULBANI</v>
          </cell>
          <cell r="F12" t="str">
            <v>17</v>
          </cell>
          <cell r="G12">
            <v>9</v>
          </cell>
          <cell r="H12">
            <v>80</v>
          </cell>
          <cell r="I12">
            <v>18</v>
          </cell>
          <cell r="J12">
            <v>50</v>
          </cell>
          <cell r="K12">
            <v>135</v>
          </cell>
          <cell r="L12">
            <v>923</v>
          </cell>
          <cell r="M12">
            <v>923</v>
          </cell>
          <cell r="N12">
            <v>0</v>
          </cell>
          <cell r="O12" t="e">
            <v>#N/A</v>
          </cell>
          <cell r="P12" t="e">
            <v>#N/A</v>
          </cell>
          <cell r="Q12">
            <v>15</v>
          </cell>
        </row>
        <row r="13">
          <cell r="E13" t="str">
            <v>KENDRAPARA</v>
          </cell>
          <cell r="F13" t="str">
            <v>022</v>
          </cell>
          <cell r="G13">
            <v>5</v>
          </cell>
          <cell r="H13">
            <v>55</v>
          </cell>
          <cell r="I13">
            <v>10</v>
          </cell>
          <cell r="J13">
            <v>50</v>
          </cell>
          <cell r="K13">
            <v>60</v>
          </cell>
          <cell r="L13">
            <v>395</v>
          </cell>
          <cell r="M13">
            <v>520</v>
          </cell>
          <cell r="N13">
            <v>125</v>
          </cell>
          <cell r="O13">
            <v>55</v>
          </cell>
          <cell r="P13">
            <v>0</v>
          </cell>
          <cell r="Q13">
            <v>12</v>
          </cell>
        </row>
        <row r="14">
          <cell r="E14" t="str">
            <v>GUNUPUR</v>
          </cell>
          <cell r="F14" t="str">
            <v>021</v>
          </cell>
          <cell r="G14">
            <v>2</v>
          </cell>
          <cell r="H14">
            <v>120</v>
          </cell>
          <cell r="I14">
            <v>4</v>
          </cell>
          <cell r="J14">
            <v>50</v>
          </cell>
          <cell r="K14">
            <v>30</v>
          </cell>
          <cell r="L14">
            <v>324</v>
          </cell>
          <cell r="M14">
            <v>384</v>
          </cell>
          <cell r="N14">
            <v>60</v>
          </cell>
          <cell r="O14">
            <v>120</v>
          </cell>
          <cell r="P14">
            <v>0</v>
          </cell>
          <cell r="Q14">
            <v>15</v>
          </cell>
        </row>
        <row r="15">
          <cell r="E15" t="str">
            <v>BARIPADA</v>
          </cell>
          <cell r="F15" t="str">
            <v>1</v>
          </cell>
          <cell r="G15">
            <v>4</v>
          </cell>
          <cell r="H15">
            <v>80</v>
          </cell>
          <cell r="I15">
            <v>8</v>
          </cell>
          <cell r="J15">
            <v>50</v>
          </cell>
          <cell r="K15">
            <v>48</v>
          </cell>
          <cell r="L15">
            <v>426</v>
          </cell>
          <cell r="M15">
            <v>446</v>
          </cell>
          <cell r="N15">
            <v>20</v>
          </cell>
          <cell r="O15">
            <v>80</v>
          </cell>
          <cell r="P15">
            <v>0</v>
          </cell>
          <cell r="Q15">
            <v>12</v>
          </cell>
        </row>
        <row r="16">
          <cell r="E16" t="str">
            <v>BALASORE</v>
          </cell>
          <cell r="F16" t="str">
            <v>020</v>
          </cell>
          <cell r="G16">
            <v>4</v>
          </cell>
          <cell r="H16">
            <v>70</v>
          </cell>
          <cell r="I16">
            <v>8</v>
          </cell>
          <cell r="J16">
            <v>50</v>
          </cell>
          <cell r="K16">
            <v>48</v>
          </cell>
          <cell r="L16">
            <v>386</v>
          </cell>
          <cell r="M16">
            <v>446</v>
          </cell>
          <cell r="N16">
            <v>60</v>
          </cell>
          <cell r="O16">
            <v>70</v>
          </cell>
          <cell r="P16">
            <v>0</v>
          </cell>
          <cell r="Q16">
            <v>12</v>
          </cell>
        </row>
        <row r="17">
          <cell r="E17" t="str">
            <v>KUAKHIA</v>
          </cell>
          <cell r="F17" t="str">
            <v>026</v>
          </cell>
          <cell r="G17">
            <v>2</v>
          </cell>
          <cell r="H17">
            <v>50</v>
          </cell>
          <cell r="I17">
            <v>4</v>
          </cell>
          <cell r="J17">
            <v>50</v>
          </cell>
          <cell r="K17">
            <v>24</v>
          </cell>
          <cell r="L17">
            <v>178</v>
          </cell>
          <cell r="M17">
            <v>228</v>
          </cell>
          <cell r="N17">
            <v>50</v>
          </cell>
          <cell r="O17" t="e">
            <v>#N/A</v>
          </cell>
          <cell r="P17" t="e">
            <v>#N/A</v>
          </cell>
          <cell r="Q17">
            <v>12</v>
          </cell>
        </row>
        <row r="18">
          <cell r="E18" t="str">
            <v>JAJPUR TOWN</v>
          </cell>
          <cell r="F18" t="str">
            <v>25</v>
          </cell>
          <cell r="G18">
            <v>2</v>
          </cell>
          <cell r="H18">
            <v>55</v>
          </cell>
          <cell r="I18">
            <v>4</v>
          </cell>
          <cell r="J18">
            <v>50</v>
          </cell>
          <cell r="K18">
            <v>24</v>
          </cell>
          <cell r="L18">
            <v>188</v>
          </cell>
          <cell r="M18">
            <v>228</v>
          </cell>
          <cell r="N18">
            <v>40</v>
          </cell>
          <cell r="O18" t="e">
            <v>#N/A</v>
          </cell>
          <cell r="P18" t="e">
            <v>#N/A</v>
          </cell>
          <cell r="Q18">
            <v>12</v>
          </cell>
        </row>
        <row r="19">
          <cell r="E19" t="str">
            <v>BASTA</v>
          </cell>
          <cell r="F19" t="str">
            <v>023</v>
          </cell>
          <cell r="G19">
            <v>11</v>
          </cell>
          <cell r="H19">
            <v>90</v>
          </cell>
          <cell r="I19">
            <v>22</v>
          </cell>
          <cell r="J19">
            <v>50</v>
          </cell>
          <cell r="K19">
            <v>165</v>
          </cell>
          <cell r="L19">
            <v>1227</v>
          </cell>
          <cell r="M19">
            <v>1227</v>
          </cell>
          <cell r="N19">
            <v>0</v>
          </cell>
          <cell r="O19" t="e">
            <v>#N/A</v>
          </cell>
          <cell r="P19" t="e">
            <v>#N/A</v>
          </cell>
          <cell r="Q19">
            <v>15</v>
          </cell>
        </row>
        <row r="20">
          <cell r="E20" t="str">
            <v>ARADI</v>
          </cell>
          <cell r="F20" t="str">
            <v>028</v>
          </cell>
          <cell r="G20">
            <v>8</v>
          </cell>
          <cell r="H20">
            <v>60</v>
          </cell>
          <cell r="I20">
            <v>16</v>
          </cell>
          <cell r="J20">
            <v>50</v>
          </cell>
          <cell r="K20">
            <v>120</v>
          </cell>
          <cell r="L20">
            <v>666</v>
          </cell>
          <cell r="M20">
            <v>826</v>
          </cell>
          <cell r="N20">
            <v>160</v>
          </cell>
          <cell r="O20" t="e">
            <v>#N/A</v>
          </cell>
          <cell r="P20" t="e">
            <v>#N/A</v>
          </cell>
          <cell r="Q20">
            <v>15</v>
          </cell>
        </row>
        <row r="21">
          <cell r="E21" t="str">
            <v>ARADI</v>
          </cell>
          <cell r="F21" t="str">
            <v>027</v>
          </cell>
          <cell r="G21">
            <v>1</v>
          </cell>
          <cell r="H21">
            <v>60</v>
          </cell>
          <cell r="I21">
            <v>2</v>
          </cell>
          <cell r="J21">
            <v>50</v>
          </cell>
          <cell r="K21">
            <v>15</v>
          </cell>
          <cell r="L21">
            <v>127</v>
          </cell>
          <cell r="M21">
            <v>147</v>
          </cell>
          <cell r="N21">
            <v>20</v>
          </cell>
          <cell r="O21" t="e">
            <v>#N/A</v>
          </cell>
          <cell r="P21" t="e">
            <v>#N/A</v>
          </cell>
          <cell r="Q21">
            <v>15</v>
          </cell>
        </row>
        <row r="22">
          <cell r="E22" t="str">
            <v>SORO</v>
          </cell>
          <cell r="F22" t="str">
            <v>029</v>
          </cell>
          <cell r="G22">
            <v>5</v>
          </cell>
          <cell r="H22">
            <v>70</v>
          </cell>
          <cell r="I22">
            <v>10</v>
          </cell>
          <cell r="J22">
            <v>50</v>
          </cell>
          <cell r="K22">
            <v>60</v>
          </cell>
          <cell r="L22">
            <v>470</v>
          </cell>
          <cell r="M22">
            <v>520</v>
          </cell>
          <cell r="N22">
            <v>50</v>
          </cell>
          <cell r="O22">
            <v>65</v>
          </cell>
          <cell r="P22">
            <v>-5</v>
          </cell>
          <cell r="Q22">
            <v>12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13" workbookViewId="0">
      <selection sqref="A1:XFD1048576"/>
    </sheetView>
  </sheetViews>
  <sheetFormatPr defaultRowHeight="15"/>
  <cols>
    <col min="1" max="1" width="5.5703125" style="5" bestFit="1" customWidth="1"/>
    <col min="2" max="2" width="9.7109375" style="5" bestFit="1" customWidth="1"/>
    <col min="3" max="3" width="14.7109375" style="5" bestFit="1" customWidth="1"/>
    <col min="4" max="4" width="13.85546875" style="5" bestFit="1" customWidth="1"/>
    <col min="5" max="5" width="11.85546875" style="5" bestFit="1" customWidth="1"/>
    <col min="6" max="6" width="5.140625" style="5" bestFit="1" customWidth="1"/>
    <col min="7" max="7" width="6.5703125" style="24" bestFit="1" customWidth="1"/>
    <col min="8" max="8" width="5.5703125" style="24" bestFit="1" customWidth="1"/>
    <col min="9" max="9" width="6.5703125" style="24" bestFit="1" customWidth="1"/>
    <col min="10" max="10" width="5.5703125" style="24" bestFit="1" customWidth="1"/>
    <col min="11" max="11" width="8.140625" style="24" bestFit="1" customWidth="1"/>
    <col min="12" max="16384" width="9.140625" style="5"/>
  </cols>
  <sheetData>
    <row r="1" spans="1:11" ht="90" customHeight="1">
      <c r="A1" s="1"/>
      <c r="B1" s="2"/>
      <c r="C1" s="2"/>
      <c r="D1" s="2"/>
      <c r="E1" s="2"/>
      <c r="F1" s="2"/>
      <c r="G1" s="3"/>
      <c r="H1" s="4" t="s">
        <v>0</v>
      </c>
      <c r="I1" s="3"/>
      <c r="J1" s="3"/>
      <c r="K1" s="3"/>
    </row>
    <row r="2" spans="1:11" ht="90" customHeight="1">
      <c r="A2" s="6" t="s">
        <v>1</v>
      </c>
      <c r="B2" s="2"/>
      <c r="C2" s="2"/>
      <c r="D2" s="2"/>
      <c r="E2" s="2"/>
      <c r="F2" s="2"/>
      <c r="G2" s="3"/>
      <c r="H2" s="7" t="s">
        <v>60</v>
      </c>
      <c r="I2" s="3"/>
      <c r="J2" s="3"/>
      <c r="K2" s="3"/>
    </row>
    <row r="3" spans="1:11" s="10" customForma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pans="1:11" ht="30">
      <c r="A4" s="11">
        <v>1</v>
      </c>
      <c r="B4" s="11" t="s">
        <v>13</v>
      </c>
      <c r="C4" s="11" t="s">
        <v>14</v>
      </c>
      <c r="D4" s="11" t="s">
        <v>47</v>
      </c>
      <c r="E4" s="11" t="s">
        <v>15</v>
      </c>
      <c r="F4" s="11">
        <v>8</v>
      </c>
      <c r="G4" s="12">
        <v>60</v>
      </c>
      <c r="H4" s="12">
        <f>F4*2</f>
        <v>16</v>
      </c>
      <c r="I4" s="12">
        <f>VLOOKUP(D4,[1]Sheet1!$E$10:$Q$22,13,FALSE)*F4</f>
        <v>120</v>
      </c>
      <c r="J4" s="12">
        <v>50</v>
      </c>
      <c r="K4" s="12">
        <f>G4*F4+H4+I4+J4</f>
        <v>666</v>
      </c>
    </row>
    <row r="5" spans="1:11" ht="30">
      <c r="A5" s="11">
        <v>2</v>
      </c>
      <c r="B5" s="11" t="s">
        <v>13</v>
      </c>
      <c r="C5" s="11" t="s">
        <v>16</v>
      </c>
      <c r="D5" s="11" t="s">
        <v>48</v>
      </c>
      <c r="E5" s="11" t="s">
        <v>17</v>
      </c>
      <c r="F5" s="11">
        <v>7</v>
      </c>
      <c r="G5" s="12">
        <v>100</v>
      </c>
      <c r="H5" s="12">
        <f t="shared" ref="H5:H15" si="0">F5*2</f>
        <v>14</v>
      </c>
      <c r="I5" s="12">
        <f>15*F5</f>
        <v>105</v>
      </c>
      <c r="J5" s="12">
        <v>50</v>
      </c>
      <c r="K5" s="12">
        <f t="shared" ref="K5:K15" si="1">G5*F5+H5+I5+J5</f>
        <v>869</v>
      </c>
    </row>
    <row r="6" spans="1:11" ht="30">
      <c r="A6" s="11">
        <v>3</v>
      </c>
      <c r="B6" s="11" t="s">
        <v>13</v>
      </c>
      <c r="C6" s="11" t="s">
        <v>18</v>
      </c>
      <c r="D6" s="11" t="s">
        <v>49</v>
      </c>
      <c r="E6" s="11" t="s">
        <v>19</v>
      </c>
      <c r="F6" s="11">
        <v>5</v>
      </c>
      <c r="G6" s="12">
        <v>80</v>
      </c>
      <c r="H6" s="12">
        <f t="shared" si="0"/>
        <v>10</v>
      </c>
      <c r="I6" s="12">
        <f>15*F6</f>
        <v>75</v>
      </c>
      <c r="J6" s="12">
        <v>50</v>
      </c>
      <c r="K6" s="12">
        <f t="shared" si="1"/>
        <v>535</v>
      </c>
    </row>
    <row r="7" spans="1:11" ht="30">
      <c r="A7" s="11">
        <v>4</v>
      </c>
      <c r="B7" s="11" t="s">
        <v>20</v>
      </c>
      <c r="C7" s="11" t="s">
        <v>21</v>
      </c>
      <c r="D7" s="11" t="s">
        <v>50</v>
      </c>
      <c r="E7" s="11" t="s">
        <v>22</v>
      </c>
      <c r="F7" s="11">
        <v>2</v>
      </c>
      <c r="G7" s="12">
        <v>80</v>
      </c>
      <c r="H7" s="12">
        <f t="shared" si="0"/>
        <v>4</v>
      </c>
      <c r="I7" s="12">
        <f>15*F7</f>
        <v>30</v>
      </c>
      <c r="J7" s="12">
        <v>50</v>
      </c>
      <c r="K7" s="12">
        <f t="shared" si="1"/>
        <v>244</v>
      </c>
    </row>
    <row r="8" spans="1:11" ht="30">
      <c r="A8" s="11">
        <v>5</v>
      </c>
      <c r="B8" s="11" t="s">
        <v>23</v>
      </c>
      <c r="C8" s="11" t="s">
        <v>24</v>
      </c>
      <c r="D8" s="11" t="s">
        <v>51</v>
      </c>
      <c r="E8" s="11" t="s">
        <v>25</v>
      </c>
      <c r="F8" s="11">
        <v>4</v>
      </c>
      <c r="G8" s="12">
        <v>80</v>
      </c>
      <c r="H8" s="12">
        <f t="shared" si="0"/>
        <v>8</v>
      </c>
      <c r="I8" s="12">
        <f>VLOOKUP(D8,[1]Sheet1!$E$10:$Q$22,13,FALSE)*F8</f>
        <v>48</v>
      </c>
      <c r="J8" s="12">
        <v>50</v>
      </c>
      <c r="K8" s="12">
        <f t="shared" si="1"/>
        <v>426</v>
      </c>
    </row>
    <row r="9" spans="1:11" ht="30">
      <c r="A9" s="11">
        <v>6</v>
      </c>
      <c r="B9" s="11" t="s">
        <v>23</v>
      </c>
      <c r="C9" s="11" t="s">
        <v>26</v>
      </c>
      <c r="D9" s="11" t="s">
        <v>52</v>
      </c>
      <c r="E9" s="11" t="s">
        <v>27</v>
      </c>
      <c r="F9" s="11">
        <v>2</v>
      </c>
      <c r="G9" s="12">
        <v>50</v>
      </c>
      <c r="H9" s="12">
        <f t="shared" si="0"/>
        <v>4</v>
      </c>
      <c r="I9" s="12">
        <f>VLOOKUP(D9,[1]Sheet1!$E$10:$Q$22,13,FALSE)*F9</f>
        <v>24</v>
      </c>
      <c r="J9" s="12">
        <v>50</v>
      </c>
      <c r="K9" s="12">
        <f t="shared" si="1"/>
        <v>178</v>
      </c>
    </row>
    <row r="10" spans="1:11" ht="30">
      <c r="A10" s="11">
        <v>7</v>
      </c>
      <c r="B10" s="11" t="s">
        <v>23</v>
      </c>
      <c r="C10" s="11" t="s">
        <v>28</v>
      </c>
      <c r="D10" s="11" t="s">
        <v>53</v>
      </c>
      <c r="E10" s="11" t="s">
        <v>29</v>
      </c>
      <c r="F10" s="11">
        <v>7</v>
      </c>
      <c r="G10" s="12">
        <v>80</v>
      </c>
      <c r="H10" s="12">
        <f t="shared" si="0"/>
        <v>14</v>
      </c>
      <c r="I10" s="12">
        <f>VLOOKUP(D10,[1]Sheet1!$E$10:$Q$22,13,FALSE)*F10</f>
        <v>105</v>
      </c>
      <c r="J10" s="12">
        <v>50</v>
      </c>
      <c r="K10" s="12">
        <f t="shared" si="1"/>
        <v>729</v>
      </c>
    </row>
    <row r="11" spans="1:11" ht="30">
      <c r="A11" s="11">
        <v>8</v>
      </c>
      <c r="B11" s="11" t="s">
        <v>30</v>
      </c>
      <c r="C11" s="11" t="s">
        <v>31</v>
      </c>
      <c r="D11" s="11" t="s">
        <v>54</v>
      </c>
      <c r="E11" s="11" t="s">
        <v>32</v>
      </c>
      <c r="F11" s="11">
        <v>10</v>
      </c>
      <c r="G11" s="12">
        <v>60</v>
      </c>
      <c r="H11" s="12">
        <f t="shared" si="0"/>
        <v>20</v>
      </c>
      <c r="I11" s="12">
        <f>VLOOKUP(D11,[1]Sheet1!$E$10:$Q$22,13,FALSE)*F11</f>
        <v>120</v>
      </c>
      <c r="J11" s="12">
        <v>50</v>
      </c>
      <c r="K11" s="12">
        <f t="shared" si="1"/>
        <v>790</v>
      </c>
    </row>
    <row r="12" spans="1:11" ht="30">
      <c r="A12" s="11">
        <v>9</v>
      </c>
      <c r="B12" s="11" t="s">
        <v>30</v>
      </c>
      <c r="C12" s="11" t="s">
        <v>33</v>
      </c>
      <c r="D12" s="11" t="s">
        <v>55</v>
      </c>
      <c r="E12" s="11" t="s">
        <v>34</v>
      </c>
      <c r="F12" s="11">
        <v>2</v>
      </c>
      <c r="G12" s="12">
        <v>60</v>
      </c>
      <c r="H12" s="12">
        <f t="shared" si="0"/>
        <v>4</v>
      </c>
      <c r="I12" s="12">
        <f>15*F12</f>
        <v>30</v>
      </c>
      <c r="J12" s="12">
        <v>50</v>
      </c>
      <c r="K12" s="12">
        <f t="shared" si="1"/>
        <v>204</v>
      </c>
    </row>
    <row r="13" spans="1:11" ht="30">
      <c r="A13" s="11">
        <v>10</v>
      </c>
      <c r="B13" s="11" t="s">
        <v>35</v>
      </c>
      <c r="C13" s="11" t="s">
        <v>36</v>
      </c>
      <c r="D13" s="11" t="s">
        <v>56</v>
      </c>
      <c r="E13" s="11" t="s">
        <v>37</v>
      </c>
      <c r="F13" s="11">
        <v>3</v>
      </c>
      <c r="G13" s="12">
        <v>90</v>
      </c>
      <c r="H13" s="12">
        <f t="shared" si="0"/>
        <v>6</v>
      </c>
      <c r="I13" s="12">
        <f t="shared" ref="I13:I15" si="2">15*F13</f>
        <v>45</v>
      </c>
      <c r="J13" s="12">
        <v>50</v>
      </c>
      <c r="K13" s="12">
        <f t="shared" si="1"/>
        <v>371</v>
      </c>
    </row>
    <row r="14" spans="1:11" ht="30">
      <c r="A14" s="11">
        <v>11</v>
      </c>
      <c r="B14" s="11" t="s">
        <v>38</v>
      </c>
      <c r="C14" s="11" t="s">
        <v>39</v>
      </c>
      <c r="D14" s="11" t="s">
        <v>57</v>
      </c>
      <c r="E14" s="11" t="s">
        <v>40</v>
      </c>
      <c r="F14" s="11">
        <v>7</v>
      </c>
      <c r="G14" s="12">
        <v>130</v>
      </c>
      <c r="H14" s="12">
        <f t="shared" si="0"/>
        <v>14</v>
      </c>
      <c r="I14" s="12">
        <f t="shared" si="2"/>
        <v>105</v>
      </c>
      <c r="J14" s="12">
        <v>50</v>
      </c>
      <c r="K14" s="12">
        <f t="shared" si="1"/>
        <v>1079</v>
      </c>
    </row>
    <row r="15" spans="1:11" ht="30">
      <c r="A15" s="11">
        <v>12</v>
      </c>
      <c r="B15" s="11" t="s">
        <v>41</v>
      </c>
      <c r="C15" s="11" t="s">
        <v>42</v>
      </c>
      <c r="D15" s="11" t="s">
        <v>58</v>
      </c>
      <c r="E15" s="11" t="s">
        <v>43</v>
      </c>
      <c r="F15" s="11">
        <v>5</v>
      </c>
      <c r="G15" s="12">
        <v>80</v>
      </c>
      <c r="H15" s="12">
        <f t="shared" si="0"/>
        <v>10</v>
      </c>
      <c r="I15" s="12">
        <f t="shared" si="2"/>
        <v>75</v>
      </c>
      <c r="J15" s="12">
        <v>50</v>
      </c>
      <c r="K15" s="12">
        <f t="shared" si="1"/>
        <v>535</v>
      </c>
    </row>
    <row r="16" spans="1:11" s="10" customFormat="1">
      <c r="A16" s="13" t="s">
        <v>44</v>
      </c>
      <c r="B16" s="13"/>
      <c r="C16" s="13"/>
      <c r="D16" s="13"/>
      <c r="E16" s="13"/>
      <c r="F16" s="13"/>
      <c r="G16" s="14"/>
      <c r="H16" s="14"/>
      <c r="I16" s="14"/>
      <c r="J16" s="14"/>
      <c r="K16" s="9">
        <f>SUM(K4:K15)</f>
        <v>6626</v>
      </c>
    </row>
    <row r="17" spans="1:11" s="10" customFormat="1" ht="15" customHeight="1">
      <c r="A17" s="15" t="s">
        <v>59</v>
      </c>
      <c r="B17" s="16"/>
      <c r="C17" s="16"/>
      <c r="D17" s="16"/>
      <c r="E17" s="16"/>
      <c r="F17" s="16"/>
      <c r="G17" s="16"/>
      <c r="H17" s="16"/>
      <c r="I17" s="16"/>
      <c r="J17" s="16"/>
      <c r="K17" s="17"/>
    </row>
    <row r="18" spans="1:11" s="10" customForma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10" customFormat="1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s="10" customFormat="1" ht="30" customHeight="1">
      <c r="A20" s="13" t="s">
        <v>45</v>
      </c>
      <c r="B20" s="13"/>
      <c r="C20" s="13"/>
      <c r="D20" s="13"/>
      <c r="E20" s="13"/>
      <c r="F20" s="13"/>
      <c r="G20" s="14"/>
      <c r="H20" s="14"/>
      <c r="I20" s="14"/>
      <c r="J20" s="14"/>
      <c r="K20" s="14"/>
    </row>
    <row r="21" spans="1:11" s="10" customFormat="1" ht="30" customHeight="1">
      <c r="A21" s="13" t="s">
        <v>46</v>
      </c>
      <c r="B21" s="13"/>
      <c r="C21" s="13"/>
      <c r="D21" s="13"/>
      <c r="E21" s="13"/>
      <c r="F21" s="13"/>
      <c r="G21" s="14"/>
      <c r="H21" s="14"/>
      <c r="I21" s="14"/>
      <c r="J21" s="14"/>
      <c r="K21" s="14"/>
    </row>
  </sheetData>
  <mergeCells count="10">
    <mergeCell ref="A16:J16"/>
    <mergeCell ref="A20:K20"/>
    <mergeCell ref="A21:K21"/>
    <mergeCell ref="A1:D1"/>
    <mergeCell ref="E1:G1"/>
    <mergeCell ref="H1:K1"/>
    <mergeCell ref="A2:D2"/>
    <mergeCell ref="E2:G2"/>
    <mergeCell ref="H2:K2"/>
    <mergeCell ref="A17:K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omm</cp:lastModifiedBy>
  <dcterms:created xsi:type="dcterms:W3CDTF">2021-09-09T08:55:18Z</dcterms:created>
  <dcterms:modified xsi:type="dcterms:W3CDTF">2021-09-10T07:21:46Z</dcterms:modified>
</cp:coreProperties>
</file>