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L8"/>
  <c r="J5"/>
  <c r="J6"/>
  <c r="J7"/>
  <c r="J8"/>
  <c r="J9"/>
  <c r="J4"/>
  <c r="I5"/>
  <c r="I6"/>
  <c r="I7"/>
  <c r="I8"/>
  <c r="I9"/>
  <c r="I4"/>
  <c r="H5" l="1"/>
  <c r="L5" s="1"/>
  <c r="H6"/>
  <c r="L6" s="1"/>
  <c r="H7"/>
  <c r="L7" s="1"/>
  <c r="H9"/>
  <c r="L9" s="1"/>
  <c r="H4"/>
  <c r="L4" s="1"/>
</calcChain>
</file>

<file path=xl/sharedStrings.xml><?xml version="1.0" encoding="utf-8"?>
<sst xmlns="http://schemas.openxmlformats.org/spreadsheetml/2006/main" count="48" uniqueCount="39">
  <si>
    <t>04/10/2025</t>
  </si>
  <si>
    <t>106-26</t>
  </si>
  <si>
    <t>23/10/2025</t>
  </si>
  <si>
    <t>115</t>
  </si>
  <si>
    <t>116</t>
  </si>
  <si>
    <t>113</t>
  </si>
  <si>
    <t>114</t>
  </si>
  <si>
    <t>112</t>
  </si>
  <si>
    <t>BASUDEVPUR</t>
  </si>
  <si>
    <t>BARIPADA</t>
  </si>
  <si>
    <t>RAIRANGPUR</t>
  </si>
  <si>
    <t>CHANDBALI</t>
  </si>
  <si>
    <t>KAMARGAON</t>
  </si>
  <si>
    <t>ARADI</t>
  </si>
  <si>
    <t>CTC</t>
  </si>
  <si>
    <t>JA/12041</t>
  </si>
  <si>
    <t>JA/12942</t>
  </si>
  <si>
    <t>JA/12945</t>
  </si>
  <si>
    <t>JA/12949</t>
  </si>
  <si>
    <t>JA/12951</t>
  </si>
  <si>
    <t>JA/12959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</si>
  <si>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</si>
  <si>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</si>
  <si>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</si>
  <si>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</si>
  <si>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</si>
  <si>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</si>
  <si>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</si>
  <si>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</si>
  <si>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</si>
  <si>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AMOUNT</t>
  </si>
  <si>
    <t>DD.CH.</t>
  </si>
  <si>
    <t>LR.CH.</t>
  </si>
  <si>
    <t>INVOICE
PRAGATI LOGISTICS,SAMANTA SAHI KHUNTIA LANE,8984191006
GST No:21AGHPB9356M1Z9</t>
  </si>
  <si>
    <t xml:space="preserve">KALINGA HERITAGE INDUSTRIES
Address:DAHALIABAG,BHANPUR DAHALIABAG,BHANPUR CUTTACK,9338089920
GST No:21CUVPR5055D1ZF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</si>
  <si>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</si>
  <si>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</si>
  <si>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FOUR THOUSAND ONE HUNDRED NINETY FIVE ONLY)</t>
  </si>
  <si>
    <t>Bill Date: 31/10/2025
Bill NO : 19157
Total Amount : 4195.00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</si>
</sst>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28575</xdr:rowOff>
    </xdr:from>
    <xdr:to>
      <xdr:col>7</xdr:col>
      <xdr:colOff>190500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28575"/>
          <a:ext cx="3705224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KALINGA%20HERITAGE%20INDUST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BALIGUDA</v>
          </cell>
          <cell r="G4">
            <v>2</v>
          </cell>
          <cell r="H4">
            <v>200</v>
          </cell>
        </row>
        <row r="5">
          <cell r="F5" t="str">
            <v>ARADI</v>
          </cell>
          <cell r="G5">
            <v>6</v>
          </cell>
          <cell r="H5">
            <v>90</v>
          </cell>
        </row>
        <row r="6">
          <cell r="F6" t="str">
            <v>CHANDBALI</v>
          </cell>
          <cell r="G6">
            <v>5</v>
          </cell>
          <cell r="H6">
            <v>70</v>
          </cell>
        </row>
        <row r="7">
          <cell r="F7" t="str">
            <v>PATTAMUNDAI</v>
          </cell>
          <cell r="G7">
            <v>2</v>
          </cell>
          <cell r="H7">
            <v>75</v>
          </cell>
        </row>
        <row r="8">
          <cell r="F8" t="str">
            <v>CHANDBALI</v>
          </cell>
          <cell r="G8">
            <v>5</v>
          </cell>
          <cell r="H8">
            <v>70</v>
          </cell>
        </row>
        <row r="9">
          <cell r="F9" t="str">
            <v>CHANDPUR</v>
          </cell>
          <cell r="G9">
            <v>3</v>
          </cell>
          <cell r="H9">
            <v>80</v>
          </cell>
        </row>
        <row r="10">
          <cell r="F10" t="str">
            <v>UDALA</v>
          </cell>
          <cell r="G10">
            <v>2</v>
          </cell>
          <cell r="H10">
            <v>150</v>
          </cell>
        </row>
        <row r="11">
          <cell r="F11" t="str">
            <v>TALCHER</v>
          </cell>
          <cell r="G11">
            <v>2</v>
          </cell>
          <cell r="H11">
            <v>80</v>
          </cell>
        </row>
        <row r="12">
          <cell r="F12" t="str">
            <v>ARADI</v>
          </cell>
          <cell r="G12">
            <v>6</v>
          </cell>
          <cell r="H12">
            <v>90</v>
          </cell>
        </row>
        <row r="13">
          <cell r="F13" t="str">
            <v>BARIPADA</v>
          </cell>
          <cell r="G13">
            <v>2</v>
          </cell>
          <cell r="H13">
            <v>110</v>
          </cell>
        </row>
        <row r="14">
          <cell r="F14" t="str">
            <v>RAIRANGPUR</v>
          </cell>
          <cell r="G14">
            <v>2</v>
          </cell>
          <cell r="H14">
            <v>110</v>
          </cell>
        </row>
        <row r="15">
          <cell r="F15" t="str">
            <v>ARADI</v>
          </cell>
          <cell r="G15">
            <v>8</v>
          </cell>
          <cell r="H15">
            <v>90</v>
          </cell>
        </row>
        <row r="16">
          <cell r="F16" t="str">
            <v>JAJPUR TOWN</v>
          </cell>
          <cell r="G16">
            <v>2</v>
          </cell>
          <cell r="H16">
            <v>80</v>
          </cell>
        </row>
        <row r="17">
          <cell r="F17" t="str">
            <v>BASUDEVPUR</v>
          </cell>
          <cell r="G17">
            <v>5</v>
          </cell>
          <cell r="H17">
            <v>110</v>
          </cell>
        </row>
        <row r="18">
          <cell r="F18" t="str">
            <v>CHANDBALI</v>
          </cell>
          <cell r="G18">
            <v>8</v>
          </cell>
          <cell r="H18">
            <v>70</v>
          </cell>
        </row>
        <row r="19">
          <cell r="F19" t="str">
            <v>SAMBALPUR</v>
          </cell>
          <cell r="G19">
            <v>3</v>
          </cell>
          <cell r="H19">
            <v>130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customWidth="1"/>
  </cols>
  <sheetData>
    <row r="1" spans="1:15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33</v>
      </c>
      <c r="J1" s="20"/>
      <c r="K1" s="20"/>
      <c r="L1" s="20"/>
    </row>
    <row r="2" spans="1:15" s="1" customFormat="1" ht="72" customHeight="1">
      <c r="A2" s="17" t="s">
        <v>34</v>
      </c>
      <c r="B2" s="18"/>
      <c r="C2" s="18"/>
      <c r="D2" s="18"/>
      <c r="E2" s="18"/>
      <c r="F2" s="18"/>
      <c r="G2" s="18"/>
      <c r="H2" s="19"/>
      <c r="I2" s="20" t="s">
        <v>38</v>
      </c>
      <c r="J2" s="20"/>
      <c r="K2" s="20"/>
      <c r="L2" s="20"/>
    </row>
    <row r="3" spans="1:15" s="5" customFormat="1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6" t="s">
        <v>28</v>
      </c>
      <c r="I3" s="6" t="s">
        <v>29</v>
      </c>
      <c r="J3" s="6" t="s">
        <v>31</v>
      </c>
      <c r="K3" s="6" t="s">
        <v>32</v>
      </c>
      <c r="L3" s="6" t="s">
        <v>30</v>
      </c>
    </row>
    <row r="4" spans="1:15">
      <c r="A4" s="2">
        <v>1</v>
      </c>
      <c r="B4" s="2" t="s">
        <v>0</v>
      </c>
      <c r="C4" s="2" t="s">
        <v>15</v>
      </c>
      <c r="D4" s="2" t="s">
        <v>1</v>
      </c>
      <c r="E4" s="3" t="s">
        <v>14</v>
      </c>
      <c r="F4" s="2" t="s">
        <v>8</v>
      </c>
      <c r="G4" s="2">
        <v>5</v>
      </c>
      <c r="H4" s="7">
        <f>VLOOKUP(F4,[1]Consignment!$F$4:$H$19,3,FALSE)</f>
        <v>110</v>
      </c>
      <c r="I4" s="7">
        <f>G4*2</f>
        <v>10</v>
      </c>
      <c r="J4" s="7">
        <f>G4*15</f>
        <v>75</v>
      </c>
      <c r="K4" s="7">
        <v>50</v>
      </c>
      <c r="L4" s="7">
        <f>G4*H4+I4+J4+K4</f>
        <v>685</v>
      </c>
    </row>
    <row r="5" spans="1:15">
      <c r="A5" s="2">
        <v>2</v>
      </c>
      <c r="B5" s="2" t="s">
        <v>2</v>
      </c>
      <c r="C5" s="2" t="s">
        <v>16</v>
      </c>
      <c r="D5" s="2" t="s">
        <v>3</v>
      </c>
      <c r="E5" s="3" t="s">
        <v>14</v>
      </c>
      <c r="F5" s="2" t="s">
        <v>9</v>
      </c>
      <c r="G5" s="2">
        <v>2</v>
      </c>
      <c r="H5" s="7">
        <f>VLOOKUP(F5,[1]Consignment!$F$4:$H$19,3,FALSE)</f>
        <v>110</v>
      </c>
      <c r="I5" s="7">
        <f t="shared" ref="I5:I9" si="0">G5*2</f>
        <v>4</v>
      </c>
      <c r="J5" s="7">
        <f t="shared" ref="J5:J9" si="1">G5*15</f>
        <v>30</v>
      </c>
      <c r="K5" s="7">
        <v>50</v>
      </c>
      <c r="L5" s="7">
        <f t="shared" ref="L5:L9" si="2">G5*H5+I5+J5+K5</f>
        <v>304</v>
      </c>
    </row>
    <row r="6" spans="1:15">
      <c r="A6" s="2">
        <v>3</v>
      </c>
      <c r="B6" s="2" t="s">
        <v>2</v>
      </c>
      <c r="C6" s="2" t="s">
        <v>17</v>
      </c>
      <c r="D6" s="2" t="s">
        <v>4</v>
      </c>
      <c r="E6" s="3" t="s">
        <v>14</v>
      </c>
      <c r="F6" s="2" t="s">
        <v>10</v>
      </c>
      <c r="G6" s="2">
        <v>3</v>
      </c>
      <c r="H6" s="7">
        <f>VLOOKUP(F6,[1]Consignment!$F$4:$H$19,3,FALSE)</f>
        <v>110</v>
      </c>
      <c r="I6" s="7">
        <f t="shared" si="0"/>
        <v>6</v>
      </c>
      <c r="J6" s="7">
        <f t="shared" si="1"/>
        <v>45</v>
      </c>
      <c r="K6" s="7">
        <v>50</v>
      </c>
      <c r="L6" s="7">
        <f t="shared" si="2"/>
        <v>431</v>
      </c>
    </row>
    <row r="7" spans="1:15">
      <c r="A7" s="2">
        <v>4</v>
      </c>
      <c r="B7" s="2" t="s">
        <v>2</v>
      </c>
      <c r="C7" s="2" t="s">
        <v>18</v>
      </c>
      <c r="D7" s="2" t="s">
        <v>5</v>
      </c>
      <c r="E7" s="3" t="s">
        <v>14</v>
      </c>
      <c r="F7" s="2" t="s">
        <v>11</v>
      </c>
      <c r="G7" s="2">
        <v>10</v>
      </c>
      <c r="H7" s="7">
        <f>VLOOKUP(F7,[1]Consignment!$F$4:$H$19,3,FALSE)</f>
        <v>70</v>
      </c>
      <c r="I7" s="7">
        <f t="shared" si="0"/>
        <v>20</v>
      </c>
      <c r="J7" s="7">
        <f t="shared" si="1"/>
        <v>150</v>
      </c>
      <c r="K7" s="7">
        <v>50</v>
      </c>
      <c r="L7" s="7">
        <f t="shared" si="2"/>
        <v>920</v>
      </c>
    </row>
    <row r="8" spans="1:15">
      <c r="A8" s="2">
        <v>5</v>
      </c>
      <c r="B8" s="2" t="s">
        <v>2</v>
      </c>
      <c r="C8" s="2" t="s">
        <v>19</v>
      </c>
      <c r="D8" s="2" t="s">
        <v>6</v>
      </c>
      <c r="E8" s="3" t="s">
        <v>14</v>
      </c>
      <c r="F8" s="2" t="s">
        <v>12</v>
      </c>
      <c r="G8" s="2">
        <v>5</v>
      </c>
      <c r="H8" s="7">
        <v>120</v>
      </c>
      <c r="I8" s="7">
        <f t="shared" si="0"/>
        <v>10</v>
      </c>
      <c r="J8" s="7">
        <f t="shared" si="1"/>
        <v>75</v>
      </c>
      <c r="K8" s="7">
        <v>50</v>
      </c>
      <c r="L8" s="7">
        <f t="shared" si="2"/>
        <v>735</v>
      </c>
    </row>
    <row r="9" spans="1:15">
      <c r="A9" s="2">
        <v>6</v>
      </c>
      <c r="B9" s="2" t="s">
        <v>2</v>
      </c>
      <c r="C9" s="2" t="s">
        <v>20</v>
      </c>
      <c r="D9" s="2" t="s">
        <v>7</v>
      </c>
      <c r="E9" s="3" t="s">
        <v>14</v>
      </c>
      <c r="F9" s="2" t="s">
        <v>13</v>
      </c>
      <c r="G9" s="2">
        <v>10</v>
      </c>
      <c r="H9" s="7">
        <f>VLOOKUP(F9,[1]Consignment!$F$4:$H$19,3,FALSE)</f>
        <v>90</v>
      </c>
      <c r="I9" s="7">
        <f t="shared" si="0"/>
        <v>20</v>
      </c>
      <c r="J9" s="7">
        <f t="shared" si="1"/>
        <v>150</v>
      </c>
      <c r="K9" s="7">
        <v>50</v>
      </c>
      <c r="L9" s="7">
        <f t="shared" si="2"/>
        <v>1120</v>
      </c>
    </row>
    <row r="10" spans="1:15" s="9" customFormat="1">
      <c r="A10" s="11" t="s">
        <v>37</v>
      </c>
      <c r="B10" s="12"/>
      <c r="C10" s="12"/>
      <c r="D10" s="12"/>
      <c r="E10" s="12"/>
      <c r="F10" s="12"/>
      <c r="G10" s="12"/>
      <c r="H10" s="13"/>
      <c r="I10" s="13"/>
      <c r="J10" s="13"/>
      <c r="K10" s="14"/>
      <c r="L10" s="8">
        <f>SUM(L4:L9)</f>
        <v>4195</v>
      </c>
      <c r="O10" s="10"/>
    </row>
    <row r="11" spans="1:15" s="9" customFormat="1" ht="30" customHeight="1">
      <c r="A11" s="15" t="s">
        <v>35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  <row r="12" spans="1:15" s="9" customFormat="1" ht="30" customHeight="1">
      <c r="A12" s="15" t="s">
        <v>36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</sheetData>
  <mergeCells count="7">
    <mergeCell ref="A10:K10"/>
    <mergeCell ref="A11:L11"/>
    <mergeCell ref="A12:L12"/>
    <mergeCell ref="A1:H1"/>
    <mergeCell ref="I1:L1"/>
    <mergeCell ref="A2:H2"/>
    <mergeCell ref="I2:L2"/>
  </mergeCells>
  <conditionalFormatting sqref="C1:C2">
    <cfRule type="duplicateValues" dxfId="4" priority="5"/>
  </conditionalFormatting>
  <conditionalFormatting sqref="C10:C12">
    <cfRule type="duplicateValues" dxfId="3" priority="3"/>
    <cfRule type="duplicateValues" dxfId="2" priority="4"/>
  </conditionalFormatting>
  <conditionalFormatting sqref="C10:C12">
    <cfRule type="duplicateValues" dxfId="1" priority="2"/>
  </conditionalFormatting>
  <conditionalFormatting sqref="C10:C12">
    <cfRule type="duplicateValues" dxfId="0" priority="1"/>
  </conditionalFormatting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2025-11-08T10:43:53Z</cp:lastPrinted>
  <dcterms:created xsi:type="dcterms:W3CDTF">2025-11-07T10:38:14Z</dcterms:created>
  <dcterms:modified xsi:type="dcterms:W3CDTF">2025-11-08T10:43:54Z</dcterms:modified>
</cp:coreProperties>
</file>