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7" i="1"/>
  <c r="G30"/>
  <c r="L9"/>
  <c r="L13"/>
  <c r="L17"/>
  <c r="L18"/>
  <c r="L19"/>
  <c r="L20"/>
  <c r="L2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H5"/>
  <c r="L5" s="1"/>
  <c r="H6"/>
  <c r="L6" s="1"/>
  <c r="H7"/>
  <c r="L7" s="1"/>
  <c r="H8"/>
  <c r="L8" s="1"/>
  <c r="H10"/>
  <c r="L10" s="1"/>
  <c r="H11"/>
  <c r="L11" s="1"/>
  <c r="H12"/>
  <c r="L12" s="1"/>
  <c r="H14"/>
  <c r="L14" s="1"/>
  <c r="H15"/>
  <c r="L15" s="1"/>
  <c r="H16"/>
  <c r="L16" s="1"/>
  <c r="H21"/>
  <c r="L21" s="1"/>
  <c r="H22"/>
  <c r="L22" s="1"/>
  <c r="H23"/>
  <c r="L23" s="1"/>
  <c r="H25"/>
  <c r="L25" s="1"/>
  <c r="H26"/>
  <c r="L26" s="1"/>
  <c r="H4"/>
  <c r="L4" s="1"/>
</calcChain>
</file>

<file path=xl/sharedStrings.xml><?xml version="1.0" encoding="utf-8"?>
<sst xmlns="http://schemas.openxmlformats.org/spreadsheetml/2006/main" count="133" uniqueCount="91">
  <si>
    <t>02/1/2026</t>
  </si>
  <si>
    <t>1412</t>
  </si>
  <si>
    <t>05/1/2026</t>
  </si>
  <si>
    <t>1431</t>
  </si>
  <si>
    <t>10/1/2026</t>
  </si>
  <si>
    <t>zarda</t>
  </si>
  <si>
    <t>12/1/2026</t>
  </si>
  <si>
    <t>1444</t>
  </si>
  <si>
    <t>13/1/2026</t>
  </si>
  <si>
    <t>1451</t>
  </si>
  <si>
    <t>1449</t>
  </si>
  <si>
    <t>15/1/2026</t>
  </si>
  <si>
    <t>1466</t>
  </si>
  <si>
    <t>1469</t>
  </si>
  <si>
    <t>16/1/2026</t>
  </si>
  <si>
    <t>1475</t>
  </si>
  <si>
    <t>17/1/2026</t>
  </si>
  <si>
    <t>1492</t>
  </si>
  <si>
    <t>1495</t>
  </si>
  <si>
    <t>21/1/2026</t>
  </si>
  <si>
    <t>1498</t>
  </si>
  <si>
    <t>24/1/2026</t>
  </si>
  <si>
    <t>1552</t>
  </si>
  <si>
    <t>01/1/2026</t>
  </si>
  <si>
    <t>1409</t>
  </si>
  <si>
    <t>1413</t>
  </si>
  <si>
    <t>1423</t>
  </si>
  <si>
    <t>08/1/2026</t>
  </si>
  <si>
    <t>1434</t>
  </si>
  <si>
    <t>07/1/2026</t>
  </si>
  <si>
    <t>1439</t>
  </si>
  <si>
    <t>1446</t>
  </si>
  <si>
    <t>1473</t>
  </si>
  <si>
    <t>1501</t>
  </si>
  <si>
    <t>29/1/2026</t>
  </si>
  <si>
    <t>1709</t>
  </si>
  <si>
    <t>1708</t>
  </si>
  <si>
    <t>SL</t>
  </si>
  <si>
    <t>DATE</t>
  </si>
  <si>
    <t>LR NO</t>
  </si>
  <si>
    <t>INV NO</t>
  </si>
  <si>
    <t>FROM</t>
  </si>
  <si>
    <t>TO</t>
  </si>
  <si>
    <t>CASE</t>
  </si>
  <si>
    <t>CH/04610</t>
  </si>
  <si>
    <t>CH/04650</t>
  </si>
  <si>
    <t>CH/04693</t>
  </si>
  <si>
    <t>CH/04747</t>
  </si>
  <si>
    <t>CH/04761</t>
  </si>
  <si>
    <t>CH/04762</t>
  </si>
  <si>
    <t>CH/04778</t>
  </si>
  <si>
    <t>CH/04784</t>
  </si>
  <si>
    <t>CH/04799</t>
  </si>
  <si>
    <t>CH/04807</t>
  </si>
  <si>
    <t>CH/04813</t>
  </si>
  <si>
    <t>CH/04865</t>
  </si>
  <si>
    <t>CH/04928</t>
  </si>
  <si>
    <t>DO/0184</t>
  </si>
  <si>
    <t>DO/0185</t>
  </si>
  <si>
    <t>DO/0186</t>
  </si>
  <si>
    <t>DO/0187</t>
  </si>
  <si>
    <t>DO/0190</t>
  </si>
  <si>
    <t>DO/0191</t>
  </si>
  <si>
    <t>DO/0194</t>
  </si>
  <si>
    <t>DO/0196</t>
  </si>
  <si>
    <t>DO/0200</t>
  </si>
  <si>
    <t>DO/0201</t>
  </si>
  <si>
    <t>JALESWAR</t>
  </si>
  <si>
    <t>ANGUL</t>
  </si>
  <si>
    <t>JEYPORE</t>
  </si>
  <si>
    <t>SINGLA</t>
  </si>
  <si>
    <t>RAIRANGPUR</t>
  </si>
  <si>
    <t>TALCHER</t>
  </si>
  <si>
    <t>REDHAKHOL</t>
  </si>
  <si>
    <t>JATNI</t>
  </si>
  <si>
    <t>KENDRAPARA</t>
  </si>
  <si>
    <t>BHUBANESWAR</t>
  </si>
  <si>
    <t>KALAPATHAR</t>
  </si>
  <si>
    <t>BALICHANDRAPUR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</si>
  <si>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</si>
  <si>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</si>
  <si>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</si>
  <si>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</si>
  <si>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</si>
  <si>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</si>
  <si>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</si>
  <si>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</si>
  <si>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</si>
  <si>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(RUPEES TWENTY FIVE THOUSAND THREE HUNDRED EIGHTY FIVE ONLY)</t>
  </si>
  <si>
    <t>Kindly, verify &amp; confirm within 7 days, else GST will be filed by 20th FEB,2026
GST to be paid by Consignor under Reverse Charge Mechanism(RCM) as per GST.</t>
  </si>
  <si>
    <t>Bill Date: 31/01/2026
Bill NO : 3553
Total Amount : 25385.00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</si>
</sst>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40005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DEC/KALINGA%20TRAD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JATNI</v>
          </cell>
          <cell r="G4">
            <v>10</v>
          </cell>
          <cell r="H4">
            <v>65</v>
          </cell>
        </row>
        <row r="5">
          <cell r="F5" t="str">
            <v>JALESWAR</v>
          </cell>
          <cell r="G5">
            <v>25</v>
          </cell>
          <cell r="H5">
            <v>75</v>
          </cell>
        </row>
        <row r="6">
          <cell r="F6" t="str">
            <v>JEYPORE</v>
          </cell>
          <cell r="G6">
            <v>9</v>
          </cell>
          <cell r="H6">
            <v>75</v>
          </cell>
        </row>
        <row r="7">
          <cell r="F7" t="str">
            <v>KARANJIA</v>
          </cell>
          <cell r="G7">
            <v>5</v>
          </cell>
          <cell r="H7">
            <v>75</v>
          </cell>
        </row>
        <row r="8">
          <cell r="F8" t="str">
            <v>PURI</v>
          </cell>
          <cell r="G8">
            <v>46</v>
          </cell>
          <cell r="H8">
            <v>65</v>
          </cell>
        </row>
        <row r="9">
          <cell r="F9" t="str">
            <v>BARIPADA</v>
          </cell>
          <cell r="G9">
            <v>5</v>
          </cell>
          <cell r="H9">
            <v>75</v>
          </cell>
        </row>
        <row r="10">
          <cell r="F10" t="str">
            <v>BARIPADA</v>
          </cell>
          <cell r="G10">
            <v>9</v>
          </cell>
          <cell r="H10">
            <v>75</v>
          </cell>
        </row>
        <row r="11">
          <cell r="F11" t="str">
            <v>JATNI</v>
          </cell>
          <cell r="G11">
            <v>14</v>
          </cell>
          <cell r="H11">
            <v>65</v>
          </cell>
        </row>
        <row r="12">
          <cell r="F12" t="str">
            <v>CHANDPUR</v>
          </cell>
          <cell r="G12">
            <v>7</v>
          </cell>
          <cell r="H12">
            <v>65</v>
          </cell>
        </row>
        <row r="13">
          <cell r="F13" t="str">
            <v>BARIPADA</v>
          </cell>
          <cell r="G13">
            <v>3</v>
          </cell>
          <cell r="H13">
            <v>75</v>
          </cell>
        </row>
        <row r="14">
          <cell r="F14" t="str">
            <v>BARIPADA</v>
          </cell>
          <cell r="G14">
            <v>4</v>
          </cell>
          <cell r="H14">
            <v>75</v>
          </cell>
        </row>
        <row r="15">
          <cell r="F15" t="str">
            <v>BHUBANESWAR</v>
          </cell>
          <cell r="G15">
            <v>12</v>
          </cell>
          <cell r="H15">
            <v>65</v>
          </cell>
        </row>
        <row r="16">
          <cell r="F16" t="str">
            <v>JATNI</v>
          </cell>
          <cell r="G16">
            <v>9</v>
          </cell>
          <cell r="H16">
            <v>65</v>
          </cell>
        </row>
        <row r="17">
          <cell r="F17" t="str">
            <v>SINGLA</v>
          </cell>
          <cell r="G17">
            <v>3</v>
          </cell>
          <cell r="H17">
            <v>75</v>
          </cell>
        </row>
        <row r="18">
          <cell r="F18" t="str">
            <v>JAJPUR TOWN</v>
          </cell>
          <cell r="G18">
            <v>5</v>
          </cell>
          <cell r="H18">
            <v>65</v>
          </cell>
        </row>
        <row r="19">
          <cell r="F19" t="str">
            <v>JALESWAR</v>
          </cell>
          <cell r="G19">
            <v>17</v>
          </cell>
          <cell r="H19">
            <v>75</v>
          </cell>
        </row>
        <row r="20">
          <cell r="F20" t="str">
            <v>JAJPUR TOWN</v>
          </cell>
          <cell r="G20">
            <v>7</v>
          </cell>
          <cell r="H20">
            <v>65</v>
          </cell>
        </row>
        <row r="21">
          <cell r="F21" t="str">
            <v>KENDRAPARA</v>
          </cell>
          <cell r="G21">
            <v>46</v>
          </cell>
          <cell r="H21">
            <v>65</v>
          </cell>
        </row>
        <row r="22">
          <cell r="F22" t="str">
            <v>JATNI</v>
          </cell>
          <cell r="G22">
            <v>19</v>
          </cell>
          <cell r="H22">
            <v>65</v>
          </cell>
        </row>
        <row r="23">
          <cell r="F23" t="str">
            <v>BARIPADA</v>
          </cell>
          <cell r="G23">
            <v>5</v>
          </cell>
          <cell r="H23">
            <v>75</v>
          </cell>
        </row>
        <row r="24">
          <cell r="F24" t="str">
            <v>BASANTIA</v>
          </cell>
          <cell r="G24">
            <v>31</v>
          </cell>
          <cell r="H24">
            <v>75</v>
          </cell>
        </row>
        <row r="25">
          <cell r="F25" t="str">
            <v>BALICHANDRAPUR</v>
          </cell>
          <cell r="G25">
            <v>20</v>
          </cell>
          <cell r="H2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85</v>
      </c>
      <c r="J1" s="14"/>
      <c r="K1" s="14"/>
      <c r="L1" s="14"/>
    </row>
    <row r="2" spans="1:12" s="4" customFormat="1" ht="72" customHeight="1">
      <c r="A2" s="11" t="s">
        <v>86</v>
      </c>
      <c r="B2" s="12"/>
      <c r="C2" s="12"/>
      <c r="D2" s="12"/>
      <c r="E2" s="12"/>
      <c r="F2" s="12"/>
      <c r="G2" s="12"/>
      <c r="H2" s="13"/>
      <c r="I2" s="14" t="s">
        <v>90</v>
      </c>
      <c r="J2" s="14"/>
      <c r="K2" s="14"/>
      <c r="L2" s="14"/>
    </row>
    <row r="3" spans="1:12" s="1" customFormat="1">
      <c r="A3" s="3" t="s">
        <v>37</v>
      </c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80</v>
      </c>
      <c r="I3" s="3" t="s">
        <v>81</v>
      </c>
      <c r="J3" s="3" t="s">
        <v>82</v>
      </c>
      <c r="K3" s="3" t="s">
        <v>83</v>
      </c>
      <c r="L3" s="3" t="s">
        <v>84</v>
      </c>
    </row>
    <row r="4" spans="1:12">
      <c r="A4" s="2">
        <v>1</v>
      </c>
      <c r="B4" s="2" t="s">
        <v>23</v>
      </c>
      <c r="C4" s="2" t="s">
        <v>57</v>
      </c>
      <c r="D4" s="2" t="s">
        <v>24</v>
      </c>
      <c r="E4" s="2" t="s">
        <v>79</v>
      </c>
      <c r="F4" s="2" t="s">
        <v>74</v>
      </c>
      <c r="G4" s="2">
        <v>8</v>
      </c>
      <c r="H4" s="5">
        <f>VLOOKUP(F4,[1]Consignment!$F$4:$H$25,3,FALSE)</f>
        <v>65</v>
      </c>
      <c r="I4" s="5">
        <v>0</v>
      </c>
      <c r="J4" s="5">
        <f>G4*10</f>
        <v>80</v>
      </c>
      <c r="K4" s="5">
        <v>25</v>
      </c>
      <c r="L4" s="5">
        <f>G4*H4+I4+J4+K4</f>
        <v>625</v>
      </c>
    </row>
    <row r="5" spans="1:12">
      <c r="A5" s="2">
        <v>2</v>
      </c>
      <c r="B5" s="2" t="s">
        <v>0</v>
      </c>
      <c r="C5" s="2" t="s">
        <v>44</v>
      </c>
      <c r="D5" s="2" t="s">
        <v>1</v>
      </c>
      <c r="E5" s="2" t="s">
        <v>79</v>
      </c>
      <c r="F5" s="2" t="s">
        <v>67</v>
      </c>
      <c r="G5" s="2">
        <v>23</v>
      </c>
      <c r="H5" s="5">
        <f>VLOOKUP(F5,[1]Consignment!$F$4:$H$25,3,FALSE)</f>
        <v>75</v>
      </c>
      <c r="I5" s="5">
        <v>0</v>
      </c>
      <c r="J5" s="5">
        <f t="shared" ref="J5:J26" si="0">G5*10</f>
        <v>230</v>
      </c>
      <c r="K5" s="5">
        <v>25</v>
      </c>
      <c r="L5" s="5">
        <f t="shared" ref="L5:L26" si="1">G5*H5+I5+J5+K5</f>
        <v>1980</v>
      </c>
    </row>
    <row r="6" spans="1:12">
      <c r="A6" s="2">
        <v>3</v>
      </c>
      <c r="B6" s="2" t="s">
        <v>0</v>
      </c>
      <c r="C6" s="2" t="s">
        <v>58</v>
      </c>
      <c r="D6" s="2" t="s">
        <v>25</v>
      </c>
      <c r="E6" s="2" t="s">
        <v>79</v>
      </c>
      <c r="F6" s="2" t="s">
        <v>75</v>
      </c>
      <c r="G6" s="2">
        <v>28</v>
      </c>
      <c r="H6" s="5">
        <f>VLOOKUP(F6,[1]Consignment!$F$4:$H$25,3,FALSE)</f>
        <v>65</v>
      </c>
      <c r="I6" s="5">
        <v>0</v>
      </c>
      <c r="J6" s="5">
        <f t="shared" si="0"/>
        <v>280</v>
      </c>
      <c r="K6" s="5">
        <v>25</v>
      </c>
      <c r="L6" s="5">
        <f t="shared" si="1"/>
        <v>2125</v>
      </c>
    </row>
    <row r="7" spans="1:12">
      <c r="A7" s="2">
        <v>4</v>
      </c>
      <c r="B7" s="2" t="s">
        <v>2</v>
      </c>
      <c r="C7" s="2" t="s">
        <v>45</v>
      </c>
      <c r="D7" s="2" t="s">
        <v>3</v>
      </c>
      <c r="E7" s="2" t="s">
        <v>79</v>
      </c>
      <c r="F7" s="2" t="s">
        <v>67</v>
      </c>
      <c r="G7" s="2">
        <v>24</v>
      </c>
      <c r="H7" s="5">
        <f>VLOOKUP(F7,[1]Consignment!$F$4:$H$25,3,FALSE)</f>
        <v>75</v>
      </c>
      <c r="I7" s="5">
        <v>0</v>
      </c>
      <c r="J7" s="5">
        <f t="shared" si="0"/>
        <v>240</v>
      </c>
      <c r="K7" s="5">
        <v>25</v>
      </c>
      <c r="L7" s="5">
        <f t="shared" si="1"/>
        <v>2065</v>
      </c>
    </row>
    <row r="8" spans="1:12">
      <c r="A8" s="2">
        <v>5</v>
      </c>
      <c r="B8" s="2" t="s">
        <v>2</v>
      </c>
      <c r="C8" s="2" t="s">
        <v>59</v>
      </c>
      <c r="D8" s="2" t="s">
        <v>26</v>
      </c>
      <c r="E8" s="2" t="s">
        <v>79</v>
      </c>
      <c r="F8" s="2" t="s">
        <v>76</v>
      </c>
      <c r="G8" s="2">
        <v>14</v>
      </c>
      <c r="H8" s="5">
        <f>VLOOKUP(F8,[1]Consignment!$F$4:$H$25,3,FALSE)</f>
        <v>65</v>
      </c>
      <c r="I8" s="5">
        <v>0</v>
      </c>
      <c r="J8" s="5">
        <f t="shared" si="0"/>
        <v>140</v>
      </c>
      <c r="K8" s="5">
        <v>25</v>
      </c>
      <c r="L8" s="5">
        <f t="shared" si="1"/>
        <v>1075</v>
      </c>
    </row>
    <row r="9" spans="1:12">
      <c r="A9" s="2">
        <v>6</v>
      </c>
      <c r="B9" s="2" t="s">
        <v>29</v>
      </c>
      <c r="C9" s="2" t="s">
        <v>61</v>
      </c>
      <c r="D9" s="2" t="s">
        <v>30</v>
      </c>
      <c r="E9" s="2" t="s">
        <v>79</v>
      </c>
      <c r="F9" s="2" t="s">
        <v>77</v>
      </c>
      <c r="G9" s="2">
        <v>11</v>
      </c>
      <c r="H9" s="5">
        <v>65</v>
      </c>
      <c r="I9" s="5">
        <v>0</v>
      </c>
      <c r="J9" s="5">
        <f t="shared" si="0"/>
        <v>110</v>
      </c>
      <c r="K9" s="5">
        <v>25</v>
      </c>
      <c r="L9" s="5">
        <f t="shared" si="1"/>
        <v>850</v>
      </c>
    </row>
    <row r="10" spans="1:12">
      <c r="A10" s="2">
        <v>7</v>
      </c>
      <c r="B10" s="2" t="s">
        <v>27</v>
      </c>
      <c r="C10" s="2" t="s">
        <v>60</v>
      </c>
      <c r="D10" s="2" t="s">
        <v>28</v>
      </c>
      <c r="E10" s="2" t="s">
        <v>79</v>
      </c>
      <c r="F10" s="2" t="s">
        <v>74</v>
      </c>
      <c r="G10" s="2">
        <v>6</v>
      </c>
      <c r="H10" s="5">
        <f>VLOOKUP(F10,[1]Consignment!$F$4:$H$25,3,FALSE)</f>
        <v>65</v>
      </c>
      <c r="I10" s="5">
        <v>0</v>
      </c>
      <c r="J10" s="5">
        <f t="shared" si="0"/>
        <v>60</v>
      </c>
      <c r="K10" s="5">
        <v>25</v>
      </c>
      <c r="L10" s="5">
        <f t="shared" si="1"/>
        <v>475</v>
      </c>
    </row>
    <row r="11" spans="1:12">
      <c r="A11" s="2">
        <v>8</v>
      </c>
      <c r="B11" s="2" t="s">
        <v>4</v>
      </c>
      <c r="C11" s="2" t="s">
        <v>46</v>
      </c>
      <c r="D11" s="2" t="s">
        <v>5</v>
      </c>
      <c r="E11" s="2" t="s">
        <v>79</v>
      </c>
      <c r="F11" s="2" t="s">
        <v>67</v>
      </c>
      <c r="G11" s="2">
        <v>18</v>
      </c>
      <c r="H11" s="5">
        <f>VLOOKUP(F11,[1]Consignment!$F$4:$H$25,3,FALSE)</f>
        <v>75</v>
      </c>
      <c r="I11" s="5">
        <v>0</v>
      </c>
      <c r="J11" s="5">
        <f t="shared" si="0"/>
        <v>180</v>
      </c>
      <c r="K11" s="5">
        <v>25</v>
      </c>
      <c r="L11" s="5">
        <f t="shared" si="1"/>
        <v>1555</v>
      </c>
    </row>
    <row r="12" spans="1:12">
      <c r="A12" s="2">
        <v>9</v>
      </c>
      <c r="B12" s="2" t="s">
        <v>4</v>
      </c>
      <c r="C12" s="2" t="s">
        <v>62</v>
      </c>
      <c r="D12" s="2" t="s">
        <v>31</v>
      </c>
      <c r="E12" s="2" t="s">
        <v>79</v>
      </c>
      <c r="F12" s="2" t="s">
        <v>76</v>
      </c>
      <c r="G12" s="2">
        <v>18</v>
      </c>
      <c r="H12" s="5">
        <f>VLOOKUP(F12,[1]Consignment!$F$4:$H$25,3,FALSE)</f>
        <v>65</v>
      </c>
      <c r="I12" s="5">
        <v>0</v>
      </c>
      <c r="J12" s="5">
        <f t="shared" si="0"/>
        <v>180</v>
      </c>
      <c r="K12" s="5">
        <v>25</v>
      </c>
      <c r="L12" s="5">
        <f t="shared" si="1"/>
        <v>1375</v>
      </c>
    </row>
    <row r="13" spans="1:12">
      <c r="A13" s="2">
        <v>10</v>
      </c>
      <c r="B13" s="2" t="s">
        <v>6</v>
      </c>
      <c r="C13" s="2" t="s">
        <v>47</v>
      </c>
      <c r="D13" s="2" t="s">
        <v>7</v>
      </c>
      <c r="E13" s="2" t="s">
        <v>79</v>
      </c>
      <c r="F13" s="2" t="s">
        <v>68</v>
      </c>
      <c r="G13" s="2">
        <v>37</v>
      </c>
      <c r="H13" s="5">
        <v>65</v>
      </c>
      <c r="I13" s="5">
        <v>0</v>
      </c>
      <c r="J13" s="5">
        <f t="shared" si="0"/>
        <v>370</v>
      </c>
      <c r="K13" s="5">
        <v>25</v>
      </c>
      <c r="L13" s="5">
        <f t="shared" si="1"/>
        <v>2800</v>
      </c>
    </row>
    <row r="14" spans="1:12">
      <c r="A14" s="2">
        <v>11</v>
      </c>
      <c r="B14" s="2" t="s">
        <v>8</v>
      </c>
      <c r="C14" s="2" t="s">
        <v>48</v>
      </c>
      <c r="D14" s="2" t="s">
        <v>9</v>
      </c>
      <c r="E14" s="2" t="s">
        <v>79</v>
      </c>
      <c r="F14" s="2" t="s">
        <v>67</v>
      </c>
      <c r="G14" s="2">
        <v>13</v>
      </c>
      <c r="H14" s="5">
        <f>VLOOKUP(F14,[1]Consignment!$F$4:$H$25,3,FALSE)</f>
        <v>75</v>
      </c>
      <c r="I14" s="5">
        <v>0</v>
      </c>
      <c r="J14" s="5">
        <f t="shared" si="0"/>
        <v>130</v>
      </c>
      <c r="K14" s="5">
        <v>25</v>
      </c>
      <c r="L14" s="5">
        <f t="shared" si="1"/>
        <v>1130</v>
      </c>
    </row>
    <row r="15" spans="1:12">
      <c r="A15" s="2">
        <v>12</v>
      </c>
      <c r="B15" s="2" t="s">
        <v>8</v>
      </c>
      <c r="C15" s="2" t="s">
        <v>49</v>
      </c>
      <c r="D15" s="2" t="s">
        <v>10</v>
      </c>
      <c r="E15" s="2" t="s">
        <v>79</v>
      </c>
      <c r="F15" s="2" t="s">
        <v>69</v>
      </c>
      <c r="G15" s="2">
        <v>6</v>
      </c>
      <c r="H15" s="5">
        <f>VLOOKUP(F15,[1]Consignment!$F$4:$H$25,3,FALSE)</f>
        <v>75</v>
      </c>
      <c r="I15" s="5">
        <v>0</v>
      </c>
      <c r="J15" s="5">
        <f t="shared" si="0"/>
        <v>60</v>
      </c>
      <c r="K15" s="5">
        <v>25</v>
      </c>
      <c r="L15" s="5">
        <f t="shared" si="1"/>
        <v>535</v>
      </c>
    </row>
    <row r="16" spans="1:12">
      <c r="A16" s="2">
        <v>13</v>
      </c>
      <c r="B16" s="2" t="s">
        <v>11</v>
      </c>
      <c r="C16" s="2" t="s">
        <v>50</v>
      </c>
      <c r="D16" s="2" t="s">
        <v>12</v>
      </c>
      <c r="E16" s="2" t="s">
        <v>79</v>
      </c>
      <c r="F16" s="2" t="s">
        <v>70</v>
      </c>
      <c r="G16" s="2">
        <v>3</v>
      </c>
      <c r="H16" s="5">
        <f>VLOOKUP(F16,[1]Consignment!$F$4:$H$25,3,FALSE)</f>
        <v>75</v>
      </c>
      <c r="I16" s="5">
        <v>0</v>
      </c>
      <c r="J16" s="5">
        <f t="shared" si="0"/>
        <v>30</v>
      </c>
      <c r="K16" s="5">
        <v>25</v>
      </c>
      <c r="L16" s="5">
        <f t="shared" si="1"/>
        <v>280</v>
      </c>
    </row>
    <row r="17" spans="1:12">
      <c r="A17" s="2">
        <v>14</v>
      </c>
      <c r="B17" s="2" t="s">
        <v>11</v>
      </c>
      <c r="C17" s="2" t="s">
        <v>51</v>
      </c>
      <c r="D17" s="2" t="s">
        <v>13</v>
      </c>
      <c r="E17" s="2" t="s">
        <v>79</v>
      </c>
      <c r="F17" s="2" t="s">
        <v>71</v>
      </c>
      <c r="G17" s="2">
        <v>4</v>
      </c>
      <c r="H17" s="5">
        <v>75</v>
      </c>
      <c r="I17" s="5">
        <v>0</v>
      </c>
      <c r="J17" s="5">
        <f t="shared" si="0"/>
        <v>40</v>
      </c>
      <c r="K17" s="5">
        <v>25</v>
      </c>
      <c r="L17" s="5">
        <f t="shared" si="1"/>
        <v>365</v>
      </c>
    </row>
    <row r="18" spans="1:12">
      <c r="A18" s="2">
        <v>15</v>
      </c>
      <c r="B18" s="2" t="s">
        <v>14</v>
      </c>
      <c r="C18" s="2" t="s">
        <v>52</v>
      </c>
      <c r="D18" s="2" t="s">
        <v>15</v>
      </c>
      <c r="E18" s="2" t="s">
        <v>79</v>
      </c>
      <c r="F18" s="2" t="s">
        <v>68</v>
      </c>
      <c r="G18" s="2">
        <v>3</v>
      </c>
      <c r="H18" s="5">
        <v>65</v>
      </c>
      <c r="I18" s="5">
        <v>0</v>
      </c>
      <c r="J18" s="5">
        <f t="shared" si="0"/>
        <v>30</v>
      </c>
      <c r="K18" s="5">
        <v>25</v>
      </c>
      <c r="L18" s="5">
        <f t="shared" si="1"/>
        <v>250</v>
      </c>
    </row>
    <row r="19" spans="1:12">
      <c r="A19" s="2">
        <v>16</v>
      </c>
      <c r="B19" s="2" t="s">
        <v>16</v>
      </c>
      <c r="C19" s="2" t="s">
        <v>53</v>
      </c>
      <c r="D19" s="2" t="s">
        <v>17</v>
      </c>
      <c r="E19" s="2" t="s">
        <v>79</v>
      </c>
      <c r="F19" s="2" t="s">
        <v>72</v>
      </c>
      <c r="G19" s="2">
        <v>2</v>
      </c>
      <c r="H19" s="5">
        <v>65</v>
      </c>
      <c r="I19" s="5">
        <v>0</v>
      </c>
      <c r="J19" s="5">
        <f t="shared" si="0"/>
        <v>20</v>
      </c>
      <c r="K19" s="5">
        <v>25</v>
      </c>
      <c r="L19" s="5">
        <f t="shared" si="1"/>
        <v>175</v>
      </c>
    </row>
    <row r="20" spans="1:12">
      <c r="A20" s="2">
        <v>17</v>
      </c>
      <c r="B20" s="2" t="s">
        <v>16</v>
      </c>
      <c r="C20" s="2" t="s">
        <v>54</v>
      </c>
      <c r="D20" s="2" t="s">
        <v>18</v>
      </c>
      <c r="E20" s="2" t="s">
        <v>79</v>
      </c>
      <c r="F20" s="2" t="s">
        <v>71</v>
      </c>
      <c r="G20" s="2">
        <v>1</v>
      </c>
      <c r="H20" s="5">
        <v>75</v>
      </c>
      <c r="I20" s="5">
        <v>0</v>
      </c>
      <c r="J20" s="5">
        <f t="shared" si="0"/>
        <v>10</v>
      </c>
      <c r="K20" s="5">
        <v>25</v>
      </c>
      <c r="L20" s="5">
        <f t="shared" si="1"/>
        <v>110</v>
      </c>
    </row>
    <row r="21" spans="1:12">
      <c r="A21" s="2">
        <v>18</v>
      </c>
      <c r="B21" s="2" t="s">
        <v>16</v>
      </c>
      <c r="C21" s="2" t="s">
        <v>63</v>
      </c>
      <c r="D21" s="2" t="s">
        <v>32</v>
      </c>
      <c r="E21" s="2" t="s">
        <v>79</v>
      </c>
      <c r="F21" s="2" t="s">
        <v>74</v>
      </c>
      <c r="G21" s="2">
        <v>34</v>
      </c>
      <c r="H21" s="5">
        <f>VLOOKUP(F21,[1]Consignment!$F$4:$H$25,3,FALSE)</f>
        <v>65</v>
      </c>
      <c r="I21" s="5">
        <v>0</v>
      </c>
      <c r="J21" s="5">
        <f t="shared" si="0"/>
        <v>340</v>
      </c>
      <c r="K21" s="5">
        <v>25</v>
      </c>
      <c r="L21" s="5">
        <f t="shared" si="1"/>
        <v>2575</v>
      </c>
    </row>
    <row r="22" spans="1:12">
      <c r="A22" s="2">
        <v>19</v>
      </c>
      <c r="B22" s="2" t="s">
        <v>19</v>
      </c>
      <c r="C22" s="2" t="s">
        <v>55</v>
      </c>
      <c r="D22" s="2" t="s">
        <v>20</v>
      </c>
      <c r="E22" s="2" t="s">
        <v>79</v>
      </c>
      <c r="F22" s="2" t="s">
        <v>67</v>
      </c>
      <c r="G22" s="2">
        <v>18</v>
      </c>
      <c r="H22" s="5">
        <f>VLOOKUP(F22,[1]Consignment!$F$4:$H$25,3,FALSE)</f>
        <v>75</v>
      </c>
      <c r="I22" s="5">
        <v>0</v>
      </c>
      <c r="J22" s="5">
        <f t="shared" si="0"/>
        <v>180</v>
      </c>
      <c r="K22" s="5">
        <v>25</v>
      </c>
      <c r="L22" s="5">
        <f t="shared" si="1"/>
        <v>1555</v>
      </c>
    </row>
    <row r="23" spans="1:12">
      <c r="A23" s="2">
        <v>20</v>
      </c>
      <c r="B23" s="2" t="s">
        <v>19</v>
      </c>
      <c r="C23" s="2" t="s">
        <v>64</v>
      </c>
      <c r="D23" s="2" t="s">
        <v>33</v>
      </c>
      <c r="E23" s="2" t="s">
        <v>79</v>
      </c>
      <c r="F23" s="2" t="s">
        <v>78</v>
      </c>
      <c r="G23" s="2">
        <v>23</v>
      </c>
      <c r="H23" s="5">
        <f>VLOOKUP(F23,[1]Consignment!$F$4:$H$25,3,FALSE)</f>
        <v>65</v>
      </c>
      <c r="I23" s="5">
        <v>0</v>
      </c>
      <c r="J23" s="5">
        <f t="shared" si="0"/>
        <v>230</v>
      </c>
      <c r="K23" s="5">
        <v>25</v>
      </c>
      <c r="L23" s="5">
        <f t="shared" si="1"/>
        <v>1750</v>
      </c>
    </row>
    <row r="24" spans="1:12">
      <c r="A24" s="2">
        <v>21</v>
      </c>
      <c r="B24" s="2" t="s">
        <v>21</v>
      </c>
      <c r="C24" s="2" t="s">
        <v>56</v>
      </c>
      <c r="D24" s="2" t="s">
        <v>22</v>
      </c>
      <c r="E24" s="2" t="s">
        <v>79</v>
      </c>
      <c r="F24" s="2" t="s">
        <v>73</v>
      </c>
      <c r="G24" s="2">
        <v>1</v>
      </c>
      <c r="H24" s="5">
        <v>75</v>
      </c>
      <c r="I24" s="5">
        <v>0</v>
      </c>
      <c r="J24" s="5">
        <f t="shared" si="0"/>
        <v>10</v>
      </c>
      <c r="K24" s="5">
        <v>25</v>
      </c>
      <c r="L24" s="5">
        <f t="shared" si="1"/>
        <v>110</v>
      </c>
    </row>
    <row r="25" spans="1:12">
      <c r="A25" s="2">
        <v>22</v>
      </c>
      <c r="B25" s="2" t="s">
        <v>34</v>
      </c>
      <c r="C25" s="2" t="s">
        <v>65</v>
      </c>
      <c r="D25" s="2" t="s">
        <v>35</v>
      </c>
      <c r="E25" s="2" t="s">
        <v>79</v>
      </c>
      <c r="F25" s="2" t="s">
        <v>76</v>
      </c>
      <c r="G25" s="2">
        <v>13</v>
      </c>
      <c r="H25" s="5">
        <f>VLOOKUP(F25,[1]Consignment!$F$4:$H$25,3,FALSE)</f>
        <v>65</v>
      </c>
      <c r="I25" s="5">
        <v>0</v>
      </c>
      <c r="J25" s="5">
        <f t="shared" si="0"/>
        <v>130</v>
      </c>
      <c r="K25" s="5">
        <v>25</v>
      </c>
      <c r="L25" s="5">
        <f t="shared" si="1"/>
        <v>1000</v>
      </c>
    </row>
    <row r="26" spans="1:12">
      <c r="A26" s="2">
        <v>23</v>
      </c>
      <c r="B26" s="2" t="s">
        <v>34</v>
      </c>
      <c r="C26" s="2" t="s">
        <v>66</v>
      </c>
      <c r="D26" s="2" t="s">
        <v>36</v>
      </c>
      <c r="E26" s="2" t="s">
        <v>79</v>
      </c>
      <c r="F26" s="2" t="s">
        <v>74</v>
      </c>
      <c r="G26" s="2">
        <v>8</v>
      </c>
      <c r="H26" s="5">
        <f>VLOOKUP(F26,[1]Consignment!$F$4:$H$25,3,FALSE)</f>
        <v>65</v>
      </c>
      <c r="I26" s="5">
        <v>0</v>
      </c>
      <c r="J26" s="5">
        <f t="shared" si="0"/>
        <v>80</v>
      </c>
      <c r="K26" s="5">
        <v>25</v>
      </c>
      <c r="L26" s="5">
        <f t="shared" si="1"/>
        <v>625</v>
      </c>
    </row>
    <row r="27" spans="1:12" s="7" customFormat="1">
      <c r="A27" s="15" t="s">
        <v>88</v>
      </c>
      <c r="B27" s="16"/>
      <c r="C27" s="16"/>
      <c r="D27" s="16"/>
      <c r="E27" s="16"/>
      <c r="F27" s="16"/>
      <c r="G27" s="16"/>
      <c r="H27" s="17"/>
      <c r="I27" s="17"/>
      <c r="J27" s="17"/>
      <c r="K27" s="18"/>
      <c r="L27" s="6">
        <f>SUM(L4:L26)</f>
        <v>25385</v>
      </c>
    </row>
    <row r="28" spans="1:12" s="7" customFormat="1" ht="30" customHeight="1">
      <c r="A28" s="9" t="s">
        <v>89</v>
      </c>
      <c r="B28" s="9"/>
      <c r="C28" s="9"/>
      <c r="D28" s="9"/>
      <c r="E28" s="9"/>
      <c r="F28" s="9"/>
      <c r="G28" s="9"/>
      <c r="H28" s="10"/>
      <c r="I28" s="10"/>
      <c r="J28" s="10"/>
      <c r="K28" s="10"/>
      <c r="L28" s="10"/>
    </row>
    <row r="29" spans="1:12" s="7" customFormat="1" ht="30" customHeight="1">
      <c r="A29" s="9" t="s">
        <v>87</v>
      </c>
      <c r="B29" s="9"/>
      <c r="C29" s="9"/>
      <c r="D29" s="9"/>
      <c r="E29" s="9"/>
      <c r="F29" s="9"/>
      <c r="G29" s="9"/>
      <c r="H29" s="10"/>
      <c r="I29" s="10"/>
      <c r="J29" s="10"/>
      <c r="K29" s="10"/>
      <c r="L29" s="10"/>
    </row>
    <row r="30" spans="1:12">
      <c r="G30" s="8">
        <f>SUM(G4:G26)</f>
        <v>316</v>
      </c>
    </row>
  </sheetData>
  <sortState ref="B2:G24">
    <sortCondition ref="B1"/>
  </sortState>
  <mergeCells count="7">
    <mergeCell ref="A29:L29"/>
    <mergeCell ref="A1:H1"/>
    <mergeCell ref="I1:L1"/>
    <mergeCell ref="A2:H2"/>
    <mergeCell ref="I2:L2"/>
    <mergeCell ref="A27:K27"/>
    <mergeCell ref="A28:L28"/>
  </mergeCells>
  <conditionalFormatting sqref="C27:C29">
    <cfRule type="duplicateValues" dxfId="0" priority="1"/>
  </conditionalFormatting>
  <pageMargins left="0.4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2026-02-12T03:09:28Z</cp:lastPrinted>
  <dcterms:created xsi:type="dcterms:W3CDTF">2026-02-08T05:09:52Z</dcterms:created>
  <dcterms:modified xsi:type="dcterms:W3CDTF">2026-02-12T03:09:31Z</dcterms:modified>
</cp:coreProperties>
</file>