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35" i="1"/>
  <c r="L22" l="1"/>
  <c r="L23"/>
  <c r="L32"/>
  <c r="L35"/>
  <c r="J45"/>
  <c r="J35"/>
  <c r="J36"/>
  <c r="J37"/>
  <c r="J38"/>
  <c r="J39"/>
  <c r="J40"/>
  <c r="J41"/>
  <c r="J42"/>
  <c r="J43"/>
  <c r="J4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I5" l="1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3"/>
  <c r="L33" s="1"/>
  <c r="I34"/>
  <c r="L34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"/>
  <c r="L4" s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"/>
  <c r="L46" l="1"/>
</calcChain>
</file>

<file path=xl/sharedStrings.xml><?xml version="1.0" encoding="utf-8"?>
<sst xmlns="http://schemas.openxmlformats.org/spreadsheetml/2006/main" count="228" uniqueCount="146">
  <si>
    <t>INVOICE
ATC LOGISTICS,,8984191006
GST No:21CHVPB1842D2ZQ</t>
  </si>
  <si>
    <t>10/3/2025</t>
  </si>
  <si>
    <t>1043</t>
  </si>
  <si>
    <t>22/3/2025</t>
  </si>
  <si>
    <t>41106</t>
  </si>
  <si>
    <t>41107</t>
  </si>
  <si>
    <t>24/3/2025</t>
  </si>
  <si>
    <t>41110</t>
  </si>
  <si>
    <t>25/3/2025</t>
  </si>
  <si>
    <t>41111</t>
  </si>
  <si>
    <t>26/3/2025</t>
  </si>
  <si>
    <t>41113</t>
  </si>
  <si>
    <t>27/3/2025</t>
  </si>
  <si>
    <t>1121</t>
  </si>
  <si>
    <t>28/3/2025</t>
  </si>
  <si>
    <t>41116</t>
  </si>
  <si>
    <t>1114</t>
  </si>
  <si>
    <t>1125</t>
  </si>
  <si>
    <t>31/3/2025</t>
  </si>
  <si>
    <t>1130</t>
  </si>
  <si>
    <t>29/3/2025</t>
  </si>
  <si>
    <t>1132</t>
  </si>
  <si>
    <t>30/3/2025</t>
  </si>
  <si>
    <t>1131</t>
  </si>
  <si>
    <t>1123</t>
  </si>
  <si>
    <t>1142</t>
  </si>
  <si>
    <t>1145</t>
  </si>
  <si>
    <t>1143</t>
  </si>
  <si>
    <t>1138</t>
  </si>
  <si>
    <t>21/3/2025</t>
  </si>
  <si>
    <t>1103</t>
  </si>
  <si>
    <t>06/3/2025</t>
  </si>
  <si>
    <t>1064</t>
  </si>
  <si>
    <t>05/3/2025</t>
  </si>
  <si>
    <t>241049</t>
  </si>
  <si>
    <t>1071</t>
  </si>
  <si>
    <t>1074</t>
  </si>
  <si>
    <t>12/3/2025</t>
  </si>
  <si>
    <t>420</t>
  </si>
  <si>
    <t>421</t>
  </si>
  <si>
    <t>423</t>
  </si>
  <si>
    <t>41086</t>
  </si>
  <si>
    <t>14/3/2025</t>
  </si>
  <si>
    <t>1093</t>
  </si>
  <si>
    <t>090</t>
  </si>
  <si>
    <t>1095</t>
  </si>
  <si>
    <t>41136</t>
  </si>
  <si>
    <t>19/3/2025</t>
  </si>
  <si>
    <t>1099</t>
  </si>
  <si>
    <t>01/3/2025</t>
  </si>
  <si>
    <t>41024</t>
  </si>
  <si>
    <t>41025</t>
  </si>
  <si>
    <t>02/3/2025</t>
  </si>
  <si>
    <t>1017</t>
  </si>
  <si>
    <t>03/3/2025</t>
  </si>
  <si>
    <t>1050</t>
  </si>
  <si>
    <t>1063</t>
  </si>
  <si>
    <t>04/3/2025</t>
  </si>
  <si>
    <t>41042</t>
  </si>
  <si>
    <t>241066</t>
  </si>
  <si>
    <t>41073</t>
  </si>
  <si>
    <t>1101</t>
  </si>
  <si>
    <t>140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</si>
  <si>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</si>
  <si>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</si>
  <si>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CHANDANESWAR</t>
  </si>
  <si>
    <t>JALESWAR</t>
  </si>
  <si>
    <t>JHARSUGUDA</t>
  </si>
  <si>
    <t>BARAGARH</t>
  </si>
  <si>
    <t>KANTILO</t>
  </si>
  <si>
    <t>KARANJIA</t>
  </si>
  <si>
    <t>BOUDH</t>
  </si>
  <si>
    <t>ANGUL</t>
  </si>
  <si>
    <t>ROURKELA</t>
  </si>
  <si>
    <t>GUNUPUR</t>
  </si>
  <si>
    <t>SAMBALPUR</t>
  </si>
  <si>
    <t>PARADEEP</t>
  </si>
  <si>
    <t>DHENKANAL</t>
  </si>
  <si>
    <t>PATTAMUNDAI</t>
  </si>
  <si>
    <t>BARIPADA</t>
  </si>
  <si>
    <t>BHADRAK</t>
  </si>
  <si>
    <t>PADAMPUR</t>
  </si>
  <si>
    <t>BERHAMPUR</t>
  </si>
  <si>
    <t>BALIAPAL</t>
  </si>
  <si>
    <t>BASUDEVPUR</t>
  </si>
  <si>
    <t>SUNDERGARH</t>
  </si>
  <si>
    <t>MARKONA</t>
  </si>
  <si>
    <t>CTC</t>
  </si>
  <si>
    <t>JAA/04321</t>
  </si>
  <si>
    <t>JAA/04322</t>
  </si>
  <si>
    <t>JAA/04360</t>
  </si>
  <si>
    <t>JAA/04372</t>
  </si>
  <si>
    <t>JAA/04341</t>
  </si>
  <si>
    <t>JAA/04355</t>
  </si>
  <si>
    <t>JAA/04374</t>
  </si>
  <si>
    <t>JAA/04386</t>
  </si>
  <si>
    <t>JAA/04404</t>
  </si>
  <si>
    <t>JAA/04405</t>
  </si>
  <si>
    <t>JAA/04392</t>
  </si>
  <si>
    <t>JAA/04423</t>
  </si>
  <si>
    <t>JAA/04424</t>
  </si>
  <si>
    <t>JAA/04466</t>
  </si>
  <si>
    <t>JAA/04467</t>
  </si>
  <si>
    <t>JAA/04468</t>
  </si>
  <si>
    <t>JAA/04470</t>
  </si>
  <si>
    <t>JAA/04473</t>
  </si>
  <si>
    <t>JAA/04474</t>
  </si>
  <si>
    <t>JAA/04490</t>
  </si>
  <si>
    <t>JAA/04522</t>
  </si>
  <si>
    <t>JAA/04525</t>
  </si>
  <si>
    <t>JAA/04546</t>
  </si>
  <si>
    <t>JAA/04547</t>
  </si>
  <si>
    <t>JAA/04548</t>
  </si>
  <si>
    <t>JAA/04555</t>
  </si>
  <si>
    <t>JAA/04573</t>
  </si>
  <si>
    <t>JAA/04584</t>
  </si>
  <si>
    <t>JAA/04588</t>
  </si>
  <si>
    <t>JAA/04607</t>
  </si>
  <si>
    <t>JAA/04608</t>
  </si>
  <si>
    <t>JAA/04609</t>
  </si>
  <si>
    <t>JAA/04676</t>
  </si>
  <si>
    <t>JAA/04673</t>
  </si>
  <si>
    <t>JAA/04674</t>
  </si>
  <si>
    <t>JAA/04680</t>
  </si>
  <si>
    <t>JAA/04682</t>
  </si>
  <si>
    <t>JAA/04687</t>
  </si>
  <si>
    <t>JAA/04645</t>
  </si>
  <si>
    <t>JAA/04677</t>
  </si>
  <si>
    <t>JAA/04678</t>
  </si>
  <si>
    <t>JAA/04679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</si>
  <si>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</si>
  <si>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</si>
  <si>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</si>
  <si>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</si>
  <si>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</si>
  <si>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</si>
  <si>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</si>
  <si>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</si>
  <si>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</si>
  <si>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</si>
  <si>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LR.CH.</t>
  </si>
  <si>
    <t>AMOUNT</t>
  </si>
  <si>
    <t xml:space="preserve">KAMDAR AGENCIES
Address: HOLDING NO. 234  ALAMCHAND BAZAR CUTTACK SADAR 753001,9338402105
GST No:21AAEFK5458J1ZB
</t>
  </si>
  <si>
    <t>BHOGARAI</t>
  </si>
  <si>
    <t xml:space="preserve">Bill Date:31/03/2025
Bill NO : 5196
Total Amount:54341.00
</t>
  </si>
  <si>
    <t>(RUPEES FIFTY FOUR THOUSAND THREE HUNDRED FOURTY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</si>
</sst>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4171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  <row r="87">
          <cell r="C87" t="str">
            <v>BASUDEVPUR</v>
          </cell>
          <cell r="E87">
            <v>2</v>
          </cell>
        </row>
        <row r="88">
          <cell r="C88" t="str">
            <v>KHAIRA</v>
          </cell>
          <cell r="E88">
            <v>2.2799999999999998</v>
          </cell>
        </row>
        <row r="89">
          <cell r="C89" t="str">
            <v>RASOL</v>
          </cell>
          <cell r="E89">
            <v>2.65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90" customHeight="1">
      <c r="A2" s="17" t="s">
        <v>142</v>
      </c>
      <c r="B2" s="18"/>
      <c r="C2" s="18"/>
      <c r="D2" s="18"/>
      <c r="E2" s="18"/>
      <c r="F2" s="18"/>
      <c r="G2" s="18"/>
      <c r="H2" s="19"/>
      <c r="I2" s="20" t="s">
        <v>144</v>
      </c>
      <c r="J2" s="20"/>
      <c r="K2" s="20"/>
      <c r="L2" s="20"/>
    </row>
    <row r="3" spans="1:12" s="10" customFormat="1">
      <c r="A3" s="5" t="s">
        <v>130</v>
      </c>
      <c r="B3" s="5" t="s">
        <v>131</v>
      </c>
      <c r="C3" s="5" t="s">
        <v>132</v>
      </c>
      <c r="D3" s="5" t="s">
        <v>133</v>
      </c>
      <c r="E3" s="5" t="s">
        <v>134</v>
      </c>
      <c r="F3" s="5" t="s">
        <v>135</v>
      </c>
      <c r="G3" s="5" t="s">
        <v>136</v>
      </c>
      <c r="H3" s="5" t="s">
        <v>137</v>
      </c>
      <c r="I3" s="9" t="s">
        <v>138</v>
      </c>
      <c r="J3" s="9" t="s">
        <v>139</v>
      </c>
      <c r="K3" s="9" t="s">
        <v>140</v>
      </c>
      <c r="L3" s="9" t="s">
        <v>141</v>
      </c>
    </row>
    <row r="4" spans="1:12">
      <c r="A4" s="4">
        <v>1</v>
      </c>
      <c r="B4" s="4" t="s">
        <v>49</v>
      </c>
      <c r="C4" s="4" t="s">
        <v>88</v>
      </c>
      <c r="D4" s="8" t="s">
        <v>87</v>
      </c>
      <c r="E4" s="4" t="s">
        <v>65</v>
      </c>
      <c r="F4" s="4" t="s">
        <v>50</v>
      </c>
      <c r="G4" s="4">
        <v>30</v>
      </c>
      <c r="H4" s="4">
        <f t="shared" ref="H4:H45" si="0">G4*10</f>
        <v>300</v>
      </c>
      <c r="I4" s="6">
        <f>VLOOKUP(E4,'[1]KAMDAR AGENCIES '!$C$5:$E$89,3,FALSE)</f>
        <v>3.85</v>
      </c>
      <c r="J4" s="6">
        <f>G4*2</f>
        <v>60</v>
      </c>
      <c r="K4" s="6">
        <v>50</v>
      </c>
      <c r="L4" s="6">
        <f>H4*I4+J4+K4</f>
        <v>1265</v>
      </c>
    </row>
    <row r="5" spans="1:12">
      <c r="A5" s="4">
        <v>2</v>
      </c>
      <c r="B5" s="4" t="s">
        <v>49</v>
      </c>
      <c r="C5" s="4" t="s">
        <v>89</v>
      </c>
      <c r="D5" s="8" t="s">
        <v>87</v>
      </c>
      <c r="E5" s="4" t="s">
        <v>66</v>
      </c>
      <c r="F5" s="4" t="s">
        <v>51</v>
      </c>
      <c r="G5" s="4">
        <v>40</v>
      </c>
      <c r="H5" s="4">
        <f t="shared" si="0"/>
        <v>400</v>
      </c>
      <c r="I5" s="6">
        <f>VLOOKUP(E5,'[1]KAMDAR AGENCIES '!$C$5:$E$89,3,FALSE)</f>
        <v>3.19</v>
      </c>
      <c r="J5" s="6">
        <f t="shared" ref="J5:J34" si="1">G5*2</f>
        <v>80</v>
      </c>
      <c r="K5" s="6">
        <v>50</v>
      </c>
      <c r="L5" s="6">
        <f t="shared" ref="L5:L45" si="2">H5*I5+J5+K5</f>
        <v>1406</v>
      </c>
    </row>
    <row r="6" spans="1:12">
      <c r="A6" s="4">
        <v>3</v>
      </c>
      <c r="B6" s="4" t="s">
        <v>49</v>
      </c>
      <c r="C6" s="4" t="s">
        <v>90</v>
      </c>
      <c r="D6" s="8" t="s">
        <v>87</v>
      </c>
      <c r="E6" s="4" t="s">
        <v>67</v>
      </c>
      <c r="F6" s="4" t="s">
        <v>56</v>
      </c>
      <c r="G6" s="4">
        <v>120</v>
      </c>
      <c r="H6" s="4">
        <f t="shared" si="0"/>
        <v>1200</v>
      </c>
      <c r="I6" s="6">
        <f>VLOOKUP(E6,'[1]KAMDAR AGENCIES '!$C$5:$E$89,3,FALSE)</f>
        <v>2</v>
      </c>
      <c r="J6" s="6">
        <f t="shared" si="1"/>
        <v>240</v>
      </c>
      <c r="K6" s="6">
        <v>50</v>
      </c>
      <c r="L6" s="6">
        <f t="shared" si="2"/>
        <v>2690</v>
      </c>
    </row>
    <row r="7" spans="1:12">
      <c r="A7" s="4">
        <v>4</v>
      </c>
      <c r="B7" s="4" t="s">
        <v>49</v>
      </c>
      <c r="C7" s="4" t="s">
        <v>91</v>
      </c>
      <c r="D7" s="8" t="s">
        <v>87</v>
      </c>
      <c r="E7" s="4" t="s">
        <v>68</v>
      </c>
      <c r="F7" s="4" t="s">
        <v>59</v>
      </c>
      <c r="G7" s="4">
        <v>20</v>
      </c>
      <c r="H7" s="4">
        <f t="shared" si="0"/>
        <v>200</v>
      </c>
      <c r="I7" s="6">
        <f>VLOOKUP(E7,'[1]KAMDAR AGENCIES '!$C$5:$E$89,3,FALSE)</f>
        <v>1.91</v>
      </c>
      <c r="J7" s="6">
        <f t="shared" si="1"/>
        <v>40</v>
      </c>
      <c r="K7" s="6">
        <v>50</v>
      </c>
      <c r="L7" s="6">
        <f t="shared" si="2"/>
        <v>472</v>
      </c>
    </row>
    <row r="8" spans="1:12">
      <c r="A8" s="4">
        <v>5</v>
      </c>
      <c r="B8" s="4" t="s">
        <v>52</v>
      </c>
      <c r="C8" s="4" t="s">
        <v>92</v>
      </c>
      <c r="D8" s="8" t="s">
        <v>87</v>
      </c>
      <c r="E8" s="4" t="s">
        <v>69</v>
      </c>
      <c r="F8" s="4" t="s">
        <v>53</v>
      </c>
      <c r="G8" s="4">
        <v>25</v>
      </c>
      <c r="H8" s="4">
        <f t="shared" si="0"/>
        <v>250</v>
      </c>
      <c r="I8" s="6">
        <f>VLOOKUP(E8,'[1]KAMDAR AGENCIES '!$C$5:$E$89,3,FALSE)</f>
        <v>2.2000000000000002</v>
      </c>
      <c r="J8" s="6">
        <f t="shared" si="1"/>
        <v>50</v>
      </c>
      <c r="K8" s="6">
        <v>50</v>
      </c>
      <c r="L8" s="6">
        <f t="shared" si="2"/>
        <v>650</v>
      </c>
    </row>
    <row r="9" spans="1:12">
      <c r="A9" s="4">
        <v>6</v>
      </c>
      <c r="B9" s="4" t="s">
        <v>54</v>
      </c>
      <c r="C9" s="4" t="s">
        <v>93</v>
      </c>
      <c r="D9" s="8" t="s">
        <v>87</v>
      </c>
      <c r="E9" s="4" t="s">
        <v>70</v>
      </c>
      <c r="F9" s="4" t="s">
        <v>55</v>
      </c>
      <c r="G9" s="4">
        <v>30</v>
      </c>
      <c r="H9" s="4">
        <f t="shared" si="0"/>
        <v>300</v>
      </c>
      <c r="I9" s="6">
        <f>VLOOKUP(E9,'[1]KAMDAR AGENCIES '!$C$5:$E$89,3,FALSE)</f>
        <v>3.4</v>
      </c>
      <c r="J9" s="6">
        <f t="shared" si="1"/>
        <v>60</v>
      </c>
      <c r="K9" s="6">
        <v>50</v>
      </c>
      <c r="L9" s="6">
        <f t="shared" si="2"/>
        <v>1130</v>
      </c>
    </row>
    <row r="10" spans="1:12">
      <c r="A10" s="4">
        <v>7</v>
      </c>
      <c r="B10" s="4" t="s">
        <v>57</v>
      </c>
      <c r="C10" s="4" t="s">
        <v>94</v>
      </c>
      <c r="D10" s="8" t="s">
        <v>87</v>
      </c>
      <c r="E10" s="4" t="s">
        <v>68</v>
      </c>
      <c r="F10" s="4" t="s">
        <v>58</v>
      </c>
      <c r="G10" s="4">
        <v>65</v>
      </c>
      <c r="H10" s="4">
        <f t="shared" si="0"/>
        <v>650</v>
      </c>
      <c r="I10" s="6">
        <f>VLOOKUP(E10,'[1]KAMDAR AGENCIES '!$C$5:$E$89,3,FALSE)</f>
        <v>1.91</v>
      </c>
      <c r="J10" s="6">
        <f t="shared" si="1"/>
        <v>130</v>
      </c>
      <c r="K10" s="6">
        <v>50</v>
      </c>
      <c r="L10" s="6">
        <f t="shared" si="2"/>
        <v>1421.5</v>
      </c>
    </row>
    <row r="11" spans="1:12">
      <c r="A11" s="4">
        <v>8</v>
      </c>
      <c r="B11" s="4" t="s">
        <v>57</v>
      </c>
      <c r="C11" s="4" t="s">
        <v>95</v>
      </c>
      <c r="D11" s="8" t="s">
        <v>87</v>
      </c>
      <c r="E11" s="4" t="s">
        <v>71</v>
      </c>
      <c r="F11" s="4" t="s">
        <v>60</v>
      </c>
      <c r="G11" s="4">
        <v>105</v>
      </c>
      <c r="H11" s="4">
        <f t="shared" si="0"/>
        <v>1050</v>
      </c>
      <c r="I11" s="6">
        <f>VLOOKUP(E11,'[1]KAMDAR AGENCIES '!$C$5:$E$89,3,FALSE)</f>
        <v>3.44</v>
      </c>
      <c r="J11" s="6">
        <f t="shared" si="1"/>
        <v>210</v>
      </c>
      <c r="K11" s="6">
        <v>50</v>
      </c>
      <c r="L11" s="6">
        <f t="shared" si="2"/>
        <v>3872</v>
      </c>
    </row>
    <row r="12" spans="1:12">
      <c r="A12" s="4">
        <v>9</v>
      </c>
      <c r="B12" s="4" t="s">
        <v>33</v>
      </c>
      <c r="C12" s="4" t="s">
        <v>96</v>
      </c>
      <c r="D12" s="8" t="s">
        <v>87</v>
      </c>
      <c r="E12" s="4" t="s">
        <v>72</v>
      </c>
      <c r="F12" s="4" t="s">
        <v>34</v>
      </c>
      <c r="G12" s="4">
        <v>100</v>
      </c>
      <c r="H12" s="4">
        <f t="shared" si="0"/>
        <v>1000</v>
      </c>
      <c r="I12" s="6">
        <f>VLOOKUP(E12,'[1]KAMDAR AGENCIES '!$C$5:$E$89,3,FALSE)</f>
        <v>1.44</v>
      </c>
      <c r="J12" s="6">
        <f t="shared" si="1"/>
        <v>200</v>
      </c>
      <c r="K12" s="6">
        <v>50</v>
      </c>
      <c r="L12" s="6">
        <f t="shared" si="2"/>
        <v>1690</v>
      </c>
    </row>
    <row r="13" spans="1:12">
      <c r="A13" s="4">
        <v>10</v>
      </c>
      <c r="B13" s="4" t="s">
        <v>31</v>
      </c>
      <c r="C13" s="4" t="s">
        <v>97</v>
      </c>
      <c r="D13" s="8" t="s">
        <v>87</v>
      </c>
      <c r="E13" s="4" t="s">
        <v>73</v>
      </c>
      <c r="F13" s="4" t="s">
        <v>32</v>
      </c>
      <c r="G13" s="4">
        <v>30</v>
      </c>
      <c r="H13" s="4">
        <f t="shared" si="0"/>
        <v>300</v>
      </c>
      <c r="I13" s="6">
        <f>VLOOKUP(E13,'[1]KAMDAR AGENCIES '!$C$5:$E$89,3,FALSE)</f>
        <v>2</v>
      </c>
      <c r="J13" s="6">
        <f t="shared" si="1"/>
        <v>60</v>
      </c>
      <c r="K13" s="6">
        <v>50</v>
      </c>
      <c r="L13" s="6">
        <f t="shared" si="2"/>
        <v>710</v>
      </c>
    </row>
    <row r="14" spans="1:12">
      <c r="A14" s="4">
        <v>11</v>
      </c>
      <c r="B14" s="4" t="s">
        <v>31</v>
      </c>
      <c r="C14" s="4" t="s">
        <v>98</v>
      </c>
      <c r="D14" s="8" t="s">
        <v>87</v>
      </c>
      <c r="E14" s="4" t="s">
        <v>67</v>
      </c>
      <c r="F14" s="4" t="s">
        <v>35</v>
      </c>
      <c r="G14" s="4">
        <v>30</v>
      </c>
      <c r="H14" s="4">
        <f t="shared" si="0"/>
        <v>300</v>
      </c>
      <c r="I14" s="6">
        <f>VLOOKUP(E14,'[1]KAMDAR AGENCIES '!$C$5:$E$89,3,FALSE)</f>
        <v>2</v>
      </c>
      <c r="J14" s="6">
        <f t="shared" si="1"/>
        <v>60</v>
      </c>
      <c r="K14" s="6">
        <v>50</v>
      </c>
      <c r="L14" s="6">
        <f t="shared" si="2"/>
        <v>710</v>
      </c>
    </row>
    <row r="15" spans="1:12">
      <c r="A15" s="4">
        <v>12</v>
      </c>
      <c r="B15" s="4" t="s">
        <v>1</v>
      </c>
      <c r="C15" s="4" t="s">
        <v>99</v>
      </c>
      <c r="D15" s="8" t="s">
        <v>87</v>
      </c>
      <c r="E15" s="4" t="s">
        <v>74</v>
      </c>
      <c r="F15" s="4" t="s">
        <v>2</v>
      </c>
      <c r="G15" s="4">
        <v>100</v>
      </c>
      <c r="H15" s="4">
        <f t="shared" si="0"/>
        <v>1000</v>
      </c>
      <c r="I15" s="6">
        <f>VLOOKUP(E15,'[1]KAMDAR AGENCIES '!$C$5:$E$89,3,FALSE)</f>
        <v>4.95</v>
      </c>
      <c r="J15" s="6">
        <f t="shared" si="1"/>
        <v>200</v>
      </c>
      <c r="K15" s="6">
        <v>50</v>
      </c>
      <c r="L15" s="6">
        <f t="shared" si="2"/>
        <v>5200</v>
      </c>
    </row>
    <row r="16" spans="1:12">
      <c r="A16" s="4">
        <v>13</v>
      </c>
      <c r="B16" s="4" t="s">
        <v>1</v>
      </c>
      <c r="C16" s="4" t="s">
        <v>100</v>
      </c>
      <c r="D16" s="8" t="s">
        <v>87</v>
      </c>
      <c r="E16" s="4" t="s">
        <v>75</v>
      </c>
      <c r="F16" s="4" t="s">
        <v>36</v>
      </c>
      <c r="G16" s="4">
        <v>80</v>
      </c>
      <c r="H16" s="4">
        <f t="shared" si="0"/>
        <v>800</v>
      </c>
      <c r="I16" s="6">
        <f>VLOOKUP(E16,'[1]KAMDAR AGENCIES '!$C$5:$E$89,3,FALSE)</f>
        <v>1.75</v>
      </c>
      <c r="J16" s="6">
        <f t="shared" si="1"/>
        <v>160</v>
      </c>
      <c r="K16" s="6">
        <v>50</v>
      </c>
      <c r="L16" s="6">
        <f t="shared" si="2"/>
        <v>1610</v>
      </c>
    </row>
    <row r="17" spans="1:12">
      <c r="A17" s="4">
        <v>14</v>
      </c>
      <c r="B17" s="4" t="s">
        <v>37</v>
      </c>
      <c r="C17" s="4" t="s">
        <v>101</v>
      </c>
      <c r="D17" s="8" t="s">
        <v>87</v>
      </c>
      <c r="E17" s="4" t="s">
        <v>76</v>
      </c>
      <c r="F17" s="4" t="s">
        <v>38</v>
      </c>
      <c r="G17" s="4">
        <v>5</v>
      </c>
      <c r="H17" s="4">
        <f t="shared" si="0"/>
        <v>50</v>
      </c>
      <c r="I17" s="6">
        <f>VLOOKUP(E17,'[1]KAMDAR AGENCIES '!$C$5:$E$89,3,FALSE)</f>
        <v>1.49</v>
      </c>
      <c r="J17" s="6">
        <f t="shared" si="1"/>
        <v>10</v>
      </c>
      <c r="K17" s="6">
        <v>50</v>
      </c>
      <c r="L17" s="6">
        <f t="shared" si="2"/>
        <v>134.5</v>
      </c>
    </row>
    <row r="18" spans="1:12">
      <c r="A18" s="4">
        <v>15</v>
      </c>
      <c r="B18" s="4" t="s">
        <v>37</v>
      </c>
      <c r="C18" s="4" t="s">
        <v>102</v>
      </c>
      <c r="D18" s="8" t="s">
        <v>87</v>
      </c>
      <c r="E18" s="4" t="s">
        <v>77</v>
      </c>
      <c r="F18" s="4" t="s">
        <v>39</v>
      </c>
      <c r="G18" s="4">
        <v>5</v>
      </c>
      <c r="H18" s="4">
        <f t="shared" si="0"/>
        <v>50</v>
      </c>
      <c r="I18" s="6">
        <f>VLOOKUP(E18,'[1]KAMDAR AGENCIES '!$C$5:$E$89,3,FALSE)</f>
        <v>1.2</v>
      </c>
      <c r="J18" s="6">
        <f t="shared" si="1"/>
        <v>10</v>
      </c>
      <c r="K18" s="6">
        <v>50</v>
      </c>
      <c r="L18" s="6">
        <f t="shared" si="2"/>
        <v>120</v>
      </c>
    </row>
    <row r="19" spans="1:12">
      <c r="A19" s="4">
        <v>16</v>
      </c>
      <c r="B19" s="4" t="s">
        <v>37</v>
      </c>
      <c r="C19" s="4" t="s">
        <v>103</v>
      </c>
      <c r="D19" s="8" t="s">
        <v>87</v>
      </c>
      <c r="E19" s="4" t="s">
        <v>78</v>
      </c>
      <c r="F19" s="4" t="s">
        <v>40</v>
      </c>
      <c r="G19" s="4">
        <v>9</v>
      </c>
      <c r="H19" s="4">
        <f t="shared" si="0"/>
        <v>90</v>
      </c>
      <c r="I19" s="6">
        <f>VLOOKUP(E19,'[1]KAMDAR AGENCIES '!$C$5:$E$89,3,FALSE)</f>
        <v>1.55</v>
      </c>
      <c r="J19" s="6">
        <f t="shared" si="1"/>
        <v>18</v>
      </c>
      <c r="K19" s="6">
        <v>50</v>
      </c>
      <c r="L19" s="6">
        <f t="shared" si="2"/>
        <v>207.5</v>
      </c>
    </row>
    <row r="20" spans="1:12">
      <c r="A20" s="4">
        <v>17</v>
      </c>
      <c r="B20" s="4" t="s">
        <v>37</v>
      </c>
      <c r="C20" s="4" t="s">
        <v>104</v>
      </c>
      <c r="D20" s="8" t="s">
        <v>87</v>
      </c>
      <c r="E20" s="4" t="s">
        <v>79</v>
      </c>
      <c r="F20" s="4" t="s">
        <v>41</v>
      </c>
      <c r="G20" s="4">
        <v>35</v>
      </c>
      <c r="H20" s="4">
        <f t="shared" si="0"/>
        <v>350</v>
      </c>
      <c r="I20" s="6">
        <f>VLOOKUP(E20,'[1]KAMDAR AGENCIES '!$C$5:$E$89,3,FALSE)</f>
        <v>2</v>
      </c>
      <c r="J20" s="6">
        <f t="shared" si="1"/>
        <v>70</v>
      </c>
      <c r="K20" s="6">
        <v>50</v>
      </c>
      <c r="L20" s="6">
        <f t="shared" si="2"/>
        <v>820</v>
      </c>
    </row>
    <row r="21" spans="1:12">
      <c r="A21" s="4">
        <v>18</v>
      </c>
      <c r="B21" s="4" t="s">
        <v>37</v>
      </c>
      <c r="C21" s="4" t="s">
        <v>105</v>
      </c>
      <c r="D21" s="8" t="s">
        <v>87</v>
      </c>
      <c r="E21" s="4" t="s">
        <v>80</v>
      </c>
      <c r="F21" s="4" t="s">
        <v>44</v>
      </c>
      <c r="G21" s="4">
        <v>22</v>
      </c>
      <c r="H21" s="4">
        <f t="shared" si="0"/>
        <v>220</v>
      </c>
      <c r="I21" s="6">
        <f>VLOOKUP(E21,'[1]KAMDAR AGENCIES '!$C$5:$E$89,3,FALSE)</f>
        <v>1.28</v>
      </c>
      <c r="J21" s="6">
        <f t="shared" si="1"/>
        <v>44</v>
      </c>
      <c r="K21" s="6">
        <v>50</v>
      </c>
      <c r="L21" s="6">
        <f t="shared" si="2"/>
        <v>375.6</v>
      </c>
    </row>
    <row r="22" spans="1:12">
      <c r="A22" s="4">
        <v>19</v>
      </c>
      <c r="B22" s="4" t="s">
        <v>42</v>
      </c>
      <c r="C22" s="4" t="s">
        <v>106</v>
      </c>
      <c r="D22" s="8" t="s">
        <v>87</v>
      </c>
      <c r="E22" s="8" t="s">
        <v>143</v>
      </c>
      <c r="F22" s="4" t="s">
        <v>43</v>
      </c>
      <c r="G22" s="4">
        <v>30</v>
      </c>
      <c r="H22" s="4">
        <f t="shared" si="0"/>
        <v>300</v>
      </c>
      <c r="I22" s="6">
        <v>4</v>
      </c>
      <c r="J22" s="6">
        <f t="shared" si="1"/>
        <v>60</v>
      </c>
      <c r="K22" s="6">
        <v>50</v>
      </c>
      <c r="L22" s="6">
        <f t="shared" si="2"/>
        <v>1310</v>
      </c>
    </row>
    <row r="23" spans="1:12">
      <c r="A23" s="4">
        <v>20</v>
      </c>
      <c r="B23" s="4" t="s">
        <v>42</v>
      </c>
      <c r="C23" s="4" t="s">
        <v>107</v>
      </c>
      <c r="D23" s="8" t="s">
        <v>87</v>
      </c>
      <c r="E23" s="4" t="s">
        <v>81</v>
      </c>
      <c r="F23" s="4" t="s">
        <v>45</v>
      </c>
      <c r="G23" s="4">
        <v>25</v>
      </c>
      <c r="H23" s="4">
        <f t="shared" si="0"/>
        <v>250</v>
      </c>
      <c r="I23" s="6">
        <v>3.85</v>
      </c>
      <c r="J23" s="6">
        <f t="shared" si="1"/>
        <v>50</v>
      </c>
      <c r="K23" s="6">
        <v>50</v>
      </c>
      <c r="L23" s="6">
        <f t="shared" si="2"/>
        <v>1062.5</v>
      </c>
    </row>
    <row r="24" spans="1:12">
      <c r="A24" s="4">
        <v>21</v>
      </c>
      <c r="B24" s="4" t="s">
        <v>47</v>
      </c>
      <c r="C24" s="4" t="s">
        <v>108</v>
      </c>
      <c r="D24" s="8" t="s">
        <v>87</v>
      </c>
      <c r="E24" s="4" t="s">
        <v>82</v>
      </c>
      <c r="F24" s="4" t="s">
        <v>48</v>
      </c>
      <c r="G24" s="4">
        <v>50</v>
      </c>
      <c r="H24" s="4">
        <f t="shared" si="0"/>
        <v>500</v>
      </c>
      <c r="I24" s="6">
        <f>VLOOKUP(E24,'[1]KAMDAR AGENCIES '!$C$5:$E$89,3,FALSE)</f>
        <v>1.68</v>
      </c>
      <c r="J24" s="6">
        <f t="shared" si="1"/>
        <v>100</v>
      </c>
      <c r="K24" s="6">
        <v>50</v>
      </c>
      <c r="L24" s="6">
        <f t="shared" si="2"/>
        <v>990</v>
      </c>
    </row>
    <row r="25" spans="1:12">
      <c r="A25" s="4">
        <v>22</v>
      </c>
      <c r="B25" s="4" t="s">
        <v>47</v>
      </c>
      <c r="C25" s="4" t="s">
        <v>109</v>
      </c>
      <c r="D25" s="8" t="s">
        <v>87</v>
      </c>
      <c r="E25" s="4" t="s">
        <v>83</v>
      </c>
      <c r="F25" s="4" t="s">
        <v>61</v>
      </c>
      <c r="G25" s="4">
        <v>50</v>
      </c>
      <c r="H25" s="4">
        <f t="shared" si="0"/>
        <v>500</v>
      </c>
      <c r="I25" s="6">
        <f>VLOOKUP(E25,'[1]KAMDAR AGENCIES '!$C$5:$E$89,3,FALSE)</f>
        <v>4.13</v>
      </c>
      <c r="J25" s="6">
        <f t="shared" si="1"/>
        <v>100</v>
      </c>
      <c r="K25" s="6">
        <v>50</v>
      </c>
      <c r="L25" s="6">
        <f t="shared" si="2"/>
        <v>2215</v>
      </c>
    </row>
    <row r="26" spans="1:12">
      <c r="A26" s="4">
        <v>23</v>
      </c>
      <c r="B26" s="4" t="s">
        <v>29</v>
      </c>
      <c r="C26" s="4" t="s">
        <v>110</v>
      </c>
      <c r="D26" s="8" t="s">
        <v>87</v>
      </c>
      <c r="E26" s="4" t="s">
        <v>80</v>
      </c>
      <c r="F26" s="4" t="s">
        <v>30</v>
      </c>
      <c r="G26" s="4">
        <v>25</v>
      </c>
      <c r="H26" s="4">
        <f t="shared" si="0"/>
        <v>250</v>
      </c>
      <c r="I26" s="6">
        <f>VLOOKUP(E26,'[1]KAMDAR AGENCIES '!$C$5:$E$89,3,FALSE)</f>
        <v>1.28</v>
      </c>
      <c r="J26" s="6">
        <f t="shared" si="1"/>
        <v>50</v>
      </c>
      <c r="K26" s="6">
        <v>50</v>
      </c>
      <c r="L26" s="6">
        <f t="shared" si="2"/>
        <v>420</v>
      </c>
    </row>
    <row r="27" spans="1:12">
      <c r="A27" s="4">
        <v>24</v>
      </c>
      <c r="B27" s="4" t="s">
        <v>3</v>
      </c>
      <c r="C27" s="4" t="s">
        <v>111</v>
      </c>
      <c r="D27" s="8" t="s">
        <v>87</v>
      </c>
      <c r="E27" s="4" t="s">
        <v>68</v>
      </c>
      <c r="F27" s="4" t="s">
        <v>4</v>
      </c>
      <c r="G27" s="4">
        <v>50</v>
      </c>
      <c r="H27" s="4">
        <f t="shared" si="0"/>
        <v>500</v>
      </c>
      <c r="I27" s="6">
        <f>VLOOKUP(E27,'[1]KAMDAR AGENCIES '!$C$5:$E$89,3,FALSE)</f>
        <v>1.91</v>
      </c>
      <c r="J27" s="6">
        <f t="shared" si="1"/>
        <v>100</v>
      </c>
      <c r="K27" s="6">
        <v>50</v>
      </c>
      <c r="L27" s="6">
        <f t="shared" si="2"/>
        <v>1105</v>
      </c>
    </row>
    <row r="28" spans="1:12">
      <c r="A28" s="4">
        <v>25</v>
      </c>
      <c r="B28" s="4" t="s">
        <v>3</v>
      </c>
      <c r="C28" s="4" t="s">
        <v>112</v>
      </c>
      <c r="D28" s="8" t="s">
        <v>87</v>
      </c>
      <c r="E28" s="4" t="s">
        <v>79</v>
      </c>
      <c r="F28" s="4" t="s">
        <v>5</v>
      </c>
      <c r="G28" s="4">
        <v>45</v>
      </c>
      <c r="H28" s="4">
        <f t="shared" si="0"/>
        <v>450</v>
      </c>
      <c r="I28" s="6">
        <f>VLOOKUP(E28,'[1]KAMDAR AGENCIES '!$C$5:$E$89,3,FALSE)</f>
        <v>2</v>
      </c>
      <c r="J28" s="6">
        <f t="shared" si="1"/>
        <v>90</v>
      </c>
      <c r="K28" s="6">
        <v>50</v>
      </c>
      <c r="L28" s="6">
        <f t="shared" si="2"/>
        <v>1040</v>
      </c>
    </row>
    <row r="29" spans="1:12">
      <c r="A29" s="4">
        <v>26</v>
      </c>
      <c r="B29" s="4" t="s">
        <v>6</v>
      </c>
      <c r="C29" s="4" t="s">
        <v>113</v>
      </c>
      <c r="D29" s="8" t="s">
        <v>87</v>
      </c>
      <c r="E29" s="4" t="s">
        <v>84</v>
      </c>
      <c r="F29" s="4" t="s">
        <v>7</v>
      </c>
      <c r="G29" s="4">
        <v>70</v>
      </c>
      <c r="H29" s="4">
        <f t="shared" si="0"/>
        <v>700</v>
      </c>
      <c r="I29" s="6">
        <f>VLOOKUP(E29,'[1]KAMDAR AGENCIES '!$C$5:$E$89,3,FALSE)</f>
        <v>2</v>
      </c>
      <c r="J29" s="6">
        <f t="shared" si="1"/>
        <v>140</v>
      </c>
      <c r="K29" s="6">
        <v>50</v>
      </c>
      <c r="L29" s="6">
        <f t="shared" si="2"/>
        <v>1590</v>
      </c>
    </row>
    <row r="30" spans="1:12">
      <c r="A30" s="4">
        <v>27</v>
      </c>
      <c r="B30" s="4" t="s">
        <v>8</v>
      </c>
      <c r="C30" s="4" t="s">
        <v>114</v>
      </c>
      <c r="D30" s="8" t="s">
        <v>87</v>
      </c>
      <c r="E30" s="4" t="s">
        <v>80</v>
      </c>
      <c r="F30" s="4" t="s">
        <v>9</v>
      </c>
      <c r="G30" s="4">
        <v>30</v>
      </c>
      <c r="H30" s="4">
        <f t="shared" si="0"/>
        <v>300</v>
      </c>
      <c r="I30" s="6">
        <f>VLOOKUP(E30,'[1]KAMDAR AGENCIES '!$C$5:$E$89,3,FALSE)</f>
        <v>1.28</v>
      </c>
      <c r="J30" s="6">
        <f t="shared" si="1"/>
        <v>60</v>
      </c>
      <c r="K30" s="6">
        <v>50</v>
      </c>
      <c r="L30" s="6">
        <f t="shared" si="2"/>
        <v>494</v>
      </c>
    </row>
    <row r="31" spans="1:12">
      <c r="A31" s="4">
        <v>28</v>
      </c>
      <c r="B31" s="4" t="s">
        <v>10</v>
      </c>
      <c r="C31" s="4" t="s">
        <v>115</v>
      </c>
      <c r="D31" s="8" t="s">
        <v>87</v>
      </c>
      <c r="E31" s="4" t="s">
        <v>66</v>
      </c>
      <c r="F31" s="4" t="s">
        <v>11</v>
      </c>
      <c r="G31" s="4">
        <v>40</v>
      </c>
      <c r="H31" s="4">
        <f t="shared" si="0"/>
        <v>400</v>
      </c>
      <c r="I31" s="6">
        <f>VLOOKUP(E31,'[1]KAMDAR AGENCIES '!$C$5:$E$89,3,FALSE)</f>
        <v>3.19</v>
      </c>
      <c r="J31" s="6">
        <f t="shared" si="1"/>
        <v>80</v>
      </c>
      <c r="K31" s="6">
        <v>50</v>
      </c>
      <c r="L31" s="6">
        <f t="shared" si="2"/>
        <v>1406</v>
      </c>
    </row>
    <row r="32" spans="1:12">
      <c r="A32" s="4">
        <v>29</v>
      </c>
      <c r="B32" s="4" t="s">
        <v>12</v>
      </c>
      <c r="C32" s="4" t="s">
        <v>116</v>
      </c>
      <c r="D32" s="8" t="s">
        <v>87</v>
      </c>
      <c r="E32" s="4" t="s">
        <v>81</v>
      </c>
      <c r="F32" s="4" t="s">
        <v>13</v>
      </c>
      <c r="G32" s="4">
        <v>96</v>
      </c>
      <c r="H32" s="4">
        <f t="shared" si="0"/>
        <v>960</v>
      </c>
      <c r="I32" s="6">
        <v>3.85</v>
      </c>
      <c r="J32" s="6">
        <f t="shared" si="1"/>
        <v>192</v>
      </c>
      <c r="K32" s="6">
        <v>50</v>
      </c>
      <c r="L32" s="6">
        <f t="shared" si="2"/>
        <v>3938</v>
      </c>
    </row>
    <row r="33" spans="1:12">
      <c r="A33" s="4">
        <v>30</v>
      </c>
      <c r="B33" s="4" t="s">
        <v>14</v>
      </c>
      <c r="C33" s="4" t="s">
        <v>117</v>
      </c>
      <c r="D33" s="8" t="s">
        <v>87</v>
      </c>
      <c r="E33" s="4" t="s">
        <v>84</v>
      </c>
      <c r="F33" s="4" t="s">
        <v>15</v>
      </c>
      <c r="G33" s="4">
        <v>3</v>
      </c>
      <c r="H33" s="4">
        <f t="shared" si="0"/>
        <v>30</v>
      </c>
      <c r="I33" s="6">
        <f>VLOOKUP(E33,'[1]KAMDAR AGENCIES '!$C$5:$E$89,3,FALSE)</f>
        <v>2</v>
      </c>
      <c r="J33" s="6">
        <f t="shared" si="1"/>
        <v>6</v>
      </c>
      <c r="K33" s="6">
        <v>50</v>
      </c>
      <c r="L33" s="6">
        <f t="shared" si="2"/>
        <v>116</v>
      </c>
    </row>
    <row r="34" spans="1:12">
      <c r="A34" s="4">
        <v>31</v>
      </c>
      <c r="B34" s="4" t="s">
        <v>14</v>
      </c>
      <c r="C34" s="4" t="s">
        <v>118</v>
      </c>
      <c r="D34" s="8" t="s">
        <v>87</v>
      </c>
      <c r="E34" s="4" t="s">
        <v>80</v>
      </c>
      <c r="F34" s="4" t="s">
        <v>16</v>
      </c>
      <c r="G34" s="4">
        <v>3</v>
      </c>
      <c r="H34" s="4">
        <f t="shared" si="0"/>
        <v>30</v>
      </c>
      <c r="I34" s="6">
        <f>VLOOKUP(E34,'[1]KAMDAR AGENCIES '!$C$5:$E$89,3,FALSE)</f>
        <v>1.28</v>
      </c>
      <c r="J34" s="6">
        <f t="shared" si="1"/>
        <v>6</v>
      </c>
      <c r="K34" s="6">
        <v>50</v>
      </c>
      <c r="L34" s="6">
        <f t="shared" si="2"/>
        <v>94.4</v>
      </c>
    </row>
    <row r="35" spans="1:12">
      <c r="A35" s="4">
        <v>32</v>
      </c>
      <c r="B35" s="4" t="s">
        <v>14</v>
      </c>
      <c r="C35" s="4" t="s">
        <v>119</v>
      </c>
      <c r="D35" s="8" t="s">
        <v>87</v>
      </c>
      <c r="E35" s="8" t="s">
        <v>79</v>
      </c>
      <c r="F35" s="4" t="s">
        <v>17</v>
      </c>
      <c r="G35" s="4">
        <v>40</v>
      </c>
      <c r="H35" s="4">
        <f t="shared" si="0"/>
        <v>400</v>
      </c>
      <c r="I35" s="6">
        <f>VLOOKUP(E35,'[1]KAMDAR AGENCIES '!$C$5:$E$89,3,FALSE)</f>
        <v>2</v>
      </c>
      <c r="J35" s="6">
        <f t="shared" ref="J35:J44" si="3">G35*2</f>
        <v>80</v>
      </c>
      <c r="K35" s="6">
        <v>50</v>
      </c>
      <c r="L35" s="6">
        <f t="shared" si="2"/>
        <v>930</v>
      </c>
    </row>
    <row r="36" spans="1:12">
      <c r="A36" s="4">
        <v>33</v>
      </c>
      <c r="B36" s="4" t="s">
        <v>14</v>
      </c>
      <c r="C36" s="4" t="s">
        <v>120</v>
      </c>
      <c r="D36" s="8" t="s">
        <v>87</v>
      </c>
      <c r="E36" s="4" t="s">
        <v>75</v>
      </c>
      <c r="F36" s="4" t="s">
        <v>24</v>
      </c>
      <c r="G36" s="4">
        <v>25</v>
      </c>
      <c r="H36" s="4">
        <f t="shared" si="0"/>
        <v>250</v>
      </c>
      <c r="I36" s="6">
        <f>VLOOKUP(E36,'[1]KAMDAR AGENCIES '!$C$5:$E$89,3,FALSE)</f>
        <v>1.75</v>
      </c>
      <c r="J36" s="6">
        <f t="shared" si="3"/>
        <v>50</v>
      </c>
      <c r="K36" s="6">
        <v>50</v>
      </c>
      <c r="L36" s="6">
        <f t="shared" si="2"/>
        <v>537.5</v>
      </c>
    </row>
    <row r="37" spans="1:12">
      <c r="A37" s="4">
        <v>34</v>
      </c>
      <c r="B37" s="4" t="s">
        <v>20</v>
      </c>
      <c r="C37" s="4" t="s">
        <v>121</v>
      </c>
      <c r="D37" s="8" t="s">
        <v>87</v>
      </c>
      <c r="E37" s="4" t="s">
        <v>73</v>
      </c>
      <c r="F37" s="4" t="s">
        <v>21</v>
      </c>
      <c r="G37" s="4">
        <v>130</v>
      </c>
      <c r="H37" s="4">
        <f t="shared" si="0"/>
        <v>1300</v>
      </c>
      <c r="I37" s="6">
        <f>VLOOKUP(E37,'[1]KAMDAR AGENCIES '!$C$5:$E$89,3,FALSE)</f>
        <v>2</v>
      </c>
      <c r="J37" s="6">
        <f t="shared" si="3"/>
        <v>260</v>
      </c>
      <c r="K37" s="6">
        <v>50</v>
      </c>
      <c r="L37" s="6">
        <f t="shared" si="2"/>
        <v>2910</v>
      </c>
    </row>
    <row r="38" spans="1:12">
      <c r="A38" s="4">
        <v>35</v>
      </c>
      <c r="B38" s="4" t="s">
        <v>22</v>
      </c>
      <c r="C38" s="4" t="s">
        <v>122</v>
      </c>
      <c r="D38" s="8" t="s">
        <v>87</v>
      </c>
      <c r="E38" s="4" t="s">
        <v>73</v>
      </c>
      <c r="F38" s="4" t="s">
        <v>23</v>
      </c>
      <c r="G38" s="4">
        <v>30</v>
      </c>
      <c r="H38" s="4">
        <f t="shared" si="0"/>
        <v>300</v>
      </c>
      <c r="I38" s="6">
        <f>VLOOKUP(E38,'[1]KAMDAR AGENCIES '!$C$5:$E$89,3,FALSE)</f>
        <v>2</v>
      </c>
      <c r="J38" s="6">
        <f t="shared" si="3"/>
        <v>60</v>
      </c>
      <c r="K38" s="6">
        <v>50</v>
      </c>
      <c r="L38" s="6">
        <f t="shared" si="2"/>
        <v>710</v>
      </c>
    </row>
    <row r="39" spans="1:12">
      <c r="A39" s="4">
        <v>36</v>
      </c>
      <c r="B39" s="4" t="s">
        <v>22</v>
      </c>
      <c r="C39" s="4" t="s">
        <v>123</v>
      </c>
      <c r="D39" s="8" t="s">
        <v>87</v>
      </c>
      <c r="E39" s="4" t="s">
        <v>85</v>
      </c>
      <c r="F39" s="4" t="s">
        <v>28</v>
      </c>
      <c r="G39" s="4">
        <v>50</v>
      </c>
      <c r="H39" s="4">
        <f t="shared" si="0"/>
        <v>500</v>
      </c>
      <c r="I39" s="6">
        <f>VLOOKUP(E39,'[1]KAMDAR AGENCIES '!$C$5:$E$89,3,FALSE)</f>
        <v>2.2400000000000002</v>
      </c>
      <c r="J39" s="6">
        <f t="shared" si="3"/>
        <v>100</v>
      </c>
      <c r="K39" s="6">
        <v>50</v>
      </c>
      <c r="L39" s="6">
        <f t="shared" si="2"/>
        <v>1270</v>
      </c>
    </row>
    <row r="40" spans="1:12">
      <c r="A40" s="4">
        <v>37</v>
      </c>
      <c r="B40" s="4" t="s">
        <v>22</v>
      </c>
      <c r="C40" s="4" t="s">
        <v>124</v>
      </c>
      <c r="D40" s="8" t="s">
        <v>87</v>
      </c>
      <c r="E40" s="4" t="s">
        <v>86</v>
      </c>
      <c r="F40" s="4" t="s">
        <v>46</v>
      </c>
      <c r="G40" s="4">
        <v>30</v>
      </c>
      <c r="H40" s="4">
        <f t="shared" si="0"/>
        <v>300</v>
      </c>
      <c r="I40" s="6">
        <f>VLOOKUP(E40,'[1]KAMDAR AGENCIES '!$C$5:$E$89,3,FALSE)</f>
        <v>2</v>
      </c>
      <c r="J40" s="6">
        <f t="shared" si="3"/>
        <v>60</v>
      </c>
      <c r="K40" s="6">
        <v>50</v>
      </c>
      <c r="L40" s="6">
        <f t="shared" si="2"/>
        <v>710</v>
      </c>
    </row>
    <row r="41" spans="1:12">
      <c r="A41" s="4">
        <v>38</v>
      </c>
      <c r="B41" s="4" t="s">
        <v>22</v>
      </c>
      <c r="C41" s="4" t="s">
        <v>125</v>
      </c>
      <c r="D41" s="8" t="s">
        <v>87</v>
      </c>
      <c r="E41" s="4" t="s">
        <v>65</v>
      </c>
      <c r="F41" s="4" t="s">
        <v>62</v>
      </c>
      <c r="G41" s="4">
        <v>40</v>
      </c>
      <c r="H41" s="4">
        <f t="shared" si="0"/>
        <v>400</v>
      </c>
      <c r="I41" s="6">
        <f>VLOOKUP(E41,'[1]KAMDAR AGENCIES '!$C$5:$E$89,3,FALSE)</f>
        <v>3.85</v>
      </c>
      <c r="J41" s="6">
        <f t="shared" si="3"/>
        <v>80</v>
      </c>
      <c r="K41" s="6">
        <v>50</v>
      </c>
      <c r="L41" s="6">
        <f t="shared" si="2"/>
        <v>1670</v>
      </c>
    </row>
    <row r="42" spans="1:12">
      <c r="A42" s="4">
        <v>39</v>
      </c>
      <c r="B42" s="4" t="s">
        <v>18</v>
      </c>
      <c r="C42" s="4" t="s">
        <v>126</v>
      </c>
      <c r="D42" s="8" t="s">
        <v>87</v>
      </c>
      <c r="E42" s="4" t="s">
        <v>79</v>
      </c>
      <c r="F42" s="4" t="s">
        <v>19</v>
      </c>
      <c r="G42" s="4">
        <v>10</v>
      </c>
      <c r="H42" s="4">
        <f t="shared" si="0"/>
        <v>100</v>
      </c>
      <c r="I42" s="6">
        <f>VLOOKUP(E42,'[1]KAMDAR AGENCIES '!$C$5:$E$89,3,FALSE)</f>
        <v>2</v>
      </c>
      <c r="J42" s="6">
        <f t="shared" si="3"/>
        <v>20</v>
      </c>
      <c r="K42" s="6">
        <v>50</v>
      </c>
      <c r="L42" s="6">
        <f t="shared" si="2"/>
        <v>270</v>
      </c>
    </row>
    <row r="43" spans="1:12">
      <c r="A43" s="4">
        <v>40</v>
      </c>
      <c r="B43" s="4" t="s">
        <v>18</v>
      </c>
      <c r="C43" s="4" t="s">
        <v>127</v>
      </c>
      <c r="D43" s="8" t="s">
        <v>87</v>
      </c>
      <c r="E43" s="4" t="s">
        <v>67</v>
      </c>
      <c r="F43" s="4" t="s">
        <v>25</v>
      </c>
      <c r="G43" s="4">
        <v>125</v>
      </c>
      <c r="H43" s="4">
        <f t="shared" si="0"/>
        <v>1250</v>
      </c>
      <c r="I43" s="6">
        <f>VLOOKUP(E43,'[1]KAMDAR AGENCIES '!$C$5:$E$89,3,FALSE)</f>
        <v>2</v>
      </c>
      <c r="J43" s="6">
        <f t="shared" si="3"/>
        <v>250</v>
      </c>
      <c r="K43" s="6">
        <v>50</v>
      </c>
      <c r="L43" s="6">
        <f t="shared" si="2"/>
        <v>2800</v>
      </c>
    </row>
    <row r="44" spans="1:12">
      <c r="A44" s="4">
        <v>41</v>
      </c>
      <c r="B44" s="4" t="s">
        <v>18</v>
      </c>
      <c r="C44" s="4" t="s">
        <v>128</v>
      </c>
      <c r="D44" s="8" t="s">
        <v>87</v>
      </c>
      <c r="E44" s="4" t="s">
        <v>85</v>
      </c>
      <c r="F44" s="4" t="s">
        <v>26</v>
      </c>
      <c r="G44" s="4">
        <v>60</v>
      </c>
      <c r="H44" s="4">
        <f t="shared" si="0"/>
        <v>600</v>
      </c>
      <c r="I44" s="6">
        <f>VLOOKUP(E44,'[1]KAMDAR AGENCIES '!$C$5:$E$89,3,FALSE)</f>
        <v>2.2400000000000002</v>
      </c>
      <c r="J44" s="6">
        <f t="shared" si="3"/>
        <v>120</v>
      </c>
      <c r="K44" s="6">
        <v>50</v>
      </c>
      <c r="L44" s="6">
        <f t="shared" si="2"/>
        <v>1514.0000000000002</v>
      </c>
    </row>
    <row r="45" spans="1:12">
      <c r="A45" s="4">
        <v>42</v>
      </c>
      <c r="B45" s="4" t="s">
        <v>18</v>
      </c>
      <c r="C45" s="4" t="s">
        <v>129</v>
      </c>
      <c r="D45" s="8" t="s">
        <v>87</v>
      </c>
      <c r="E45" s="4" t="s">
        <v>67</v>
      </c>
      <c r="F45" s="4" t="s">
        <v>27</v>
      </c>
      <c r="G45" s="4">
        <v>32</v>
      </c>
      <c r="H45" s="4">
        <f t="shared" si="0"/>
        <v>320</v>
      </c>
      <c r="I45" s="6">
        <f>VLOOKUP(E45,'[1]KAMDAR AGENCIES '!$C$5:$E$89,3,FALSE)</f>
        <v>2</v>
      </c>
      <c r="J45" s="6">
        <f t="shared" ref="J45" si="4">G45*2</f>
        <v>64</v>
      </c>
      <c r="K45" s="6">
        <v>50</v>
      </c>
      <c r="L45" s="6">
        <f t="shared" si="2"/>
        <v>754</v>
      </c>
    </row>
    <row r="46" spans="1:12" s="3" customFormat="1">
      <c r="A46" s="11" t="s">
        <v>145</v>
      </c>
      <c r="B46" s="12"/>
      <c r="C46" s="12"/>
      <c r="D46" s="12"/>
      <c r="E46" s="12"/>
      <c r="F46" s="12"/>
      <c r="G46" s="12"/>
      <c r="H46" s="12"/>
      <c r="I46" s="13"/>
      <c r="J46" s="13"/>
      <c r="K46" s="14"/>
      <c r="L46" s="7">
        <f>ROUND(SUM(L4:L45),0)</f>
        <v>54341</v>
      </c>
    </row>
    <row r="47" spans="1:12" s="3" customFormat="1" ht="30" customHeight="1">
      <c r="A47" s="15" t="s">
        <v>64</v>
      </c>
      <c r="B47" s="15"/>
      <c r="C47" s="15"/>
      <c r="D47" s="15"/>
      <c r="E47" s="15"/>
      <c r="F47" s="15"/>
      <c r="G47" s="15"/>
      <c r="H47" s="15"/>
      <c r="I47" s="16"/>
      <c r="J47" s="16"/>
      <c r="K47" s="16"/>
      <c r="L47" s="16"/>
    </row>
    <row r="48" spans="1:12" s="3" customFormat="1" ht="30" customHeight="1">
      <c r="A48" s="15" t="s">
        <v>63</v>
      </c>
      <c r="B48" s="15"/>
      <c r="C48" s="15"/>
      <c r="D48" s="15"/>
      <c r="E48" s="15"/>
      <c r="F48" s="15"/>
      <c r="G48" s="15"/>
      <c r="H48" s="15"/>
      <c r="I48" s="16"/>
      <c r="J48" s="16"/>
      <c r="K48" s="16"/>
      <c r="L48" s="16"/>
    </row>
  </sheetData>
  <sortState ref="B4:M45">
    <sortCondition ref="B4"/>
  </sortState>
  <mergeCells count="7">
    <mergeCell ref="A46:K46"/>
    <mergeCell ref="A47:L47"/>
    <mergeCell ref="A48:L4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2025-04-05T06:47:40Z</cp:lastPrinted>
  <dcterms:created xsi:type="dcterms:W3CDTF">2025-04-04T07:38:19Z</dcterms:created>
  <dcterms:modified xsi:type="dcterms:W3CDTF">2025-04-05T06:47:43Z</dcterms:modified>
</cp:coreProperties>
</file>