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Invoice!$A$3:$L$19</definedName>
  </definedNames>
  <calcPr calcId="144525"/>
</workbook>
</file>

<file path=xl/calcChain.xml><?xml version="1.0" encoding="utf-8"?>
<calcChain xmlns="http://schemas.openxmlformats.org/spreadsheetml/2006/main">
  <c r="H20" i="1" l="1"/>
  <c r="L16" i="1"/>
  <c r="J15" i="1"/>
  <c r="J14" i="1"/>
  <c r="J13" i="1"/>
  <c r="J12" i="1"/>
  <c r="J11" i="1"/>
  <c r="J10" i="1"/>
  <c r="J9" i="1"/>
  <c r="J8" i="1"/>
  <c r="J7" i="1"/>
  <c r="J6" i="1"/>
  <c r="J5" i="1"/>
  <c r="J4" i="1"/>
  <c r="L4" i="1" s="1"/>
  <c r="L7" i="1"/>
  <c r="L8" i="1"/>
  <c r="I15" i="1"/>
  <c r="L15" i="1" s="1"/>
  <c r="L14" i="1"/>
  <c r="I13" i="1"/>
  <c r="L13" i="1" s="1"/>
  <c r="I6" i="1"/>
  <c r="L6" i="1" s="1"/>
  <c r="I12" i="1" l="1"/>
  <c r="L12" i="1" s="1"/>
  <c r="I11" i="1"/>
  <c r="L11" i="1" s="1"/>
  <c r="I9" i="1" l="1"/>
  <c r="L9" i="1" s="1"/>
  <c r="I10" i="1"/>
  <c r="L10" i="1" s="1"/>
  <c r="I5" i="1"/>
  <c r="L5" i="1" s="1"/>
</calcChain>
</file>

<file path=xl/sharedStrings.xml><?xml version="1.0" encoding="utf-8"?>
<sst xmlns="http://schemas.openxmlformats.org/spreadsheetml/2006/main" count="91" uniqueCount="61">
  <si>
    <t>Invoice
PRAGATI LOGISTICS,SAMANTA SAHI KHUNTIA LANE,8984191006
GST :21AGHPB9356M1Z9</t>
  </si>
  <si>
    <t xml:space="preserve">TO, 
KAMDAR SALES ORGANISATION
Address:WARD NO.5, ALAMCHAND BAZAR,9338402105
GST No:21AVDPK0516D1ZG
C &amp; F Name: </t>
  </si>
  <si>
    <t>DATE</t>
  </si>
  <si>
    <t xml:space="preserve">PRODUCT </t>
  </si>
  <si>
    <t>CASE</t>
  </si>
  <si>
    <t>RATE</t>
  </si>
  <si>
    <t>LR</t>
  </si>
  <si>
    <t>AMOUNT</t>
  </si>
  <si>
    <t>06/9/2022</t>
  </si>
  <si>
    <t>221804</t>
  </si>
  <si>
    <t>CYCLE</t>
  </si>
  <si>
    <t>10/9/2022</t>
  </si>
  <si>
    <t>1864</t>
  </si>
  <si>
    <t>CYCLE PARTS</t>
  </si>
  <si>
    <t>12/9/2022</t>
  </si>
  <si>
    <t>1877</t>
  </si>
  <si>
    <t>221878</t>
  </si>
  <si>
    <t>13/9/2022</t>
  </si>
  <si>
    <t>910</t>
  </si>
  <si>
    <t>221913</t>
  </si>
  <si>
    <t>1915</t>
  </si>
  <si>
    <t>1908</t>
  </si>
  <si>
    <t>1918</t>
  </si>
  <si>
    <t>221912</t>
  </si>
  <si>
    <t>14/9/2022</t>
  </si>
  <si>
    <t>221923</t>
  </si>
  <si>
    <t>221886</t>
  </si>
  <si>
    <t>GST to be paid by Consignor under Reverse Charge Mechanism (RCM) as per GST</t>
  </si>
  <si>
    <t>Thanking you for your business.
PRAGATI LOGISTICS</t>
  </si>
  <si>
    <t>DHENKANAL</t>
  </si>
  <si>
    <t>CHHATRAPUR</t>
  </si>
  <si>
    <t>NUAPATNA</t>
  </si>
  <si>
    <t>KENDRAPARA</t>
  </si>
  <si>
    <t>JALESWAR</t>
  </si>
  <si>
    <t>BHADRAK</t>
  </si>
  <si>
    <t>SORO</t>
  </si>
  <si>
    <t>JARKA</t>
  </si>
  <si>
    <t>BALASORE</t>
  </si>
  <si>
    <t>PATTAMUNDAI</t>
  </si>
  <si>
    <t>CTC</t>
  </si>
  <si>
    <t>SL.</t>
  </si>
  <si>
    <t xml:space="preserve">Invoice </t>
  </si>
  <si>
    <t>PL/JA/15901</t>
  </si>
  <si>
    <t>PL/JA/16366</t>
  </si>
  <si>
    <t>PL/JA/16425</t>
  </si>
  <si>
    <t>PL/JA/16519</t>
  </si>
  <si>
    <t>PL/DO/13671</t>
  </si>
  <si>
    <t>PL/MA/11876</t>
  </si>
  <si>
    <t>PL/MA/11879</t>
  </si>
  <si>
    <t>PL/MA/11880</t>
  </si>
  <si>
    <t>PL/DO/13688</t>
  </si>
  <si>
    <t>PL/MA/11890</t>
  </si>
  <si>
    <t>PL/JA/16620</t>
  </si>
  <si>
    <t>PL/JA/16708</t>
  </si>
  <si>
    <t>FROM</t>
  </si>
  <si>
    <t>TO</t>
  </si>
  <si>
    <t>HML</t>
  </si>
  <si>
    <t>LR CH.</t>
  </si>
  <si>
    <t>Bill Date: 30/09/2022
Bill #:Inv-24099/22-23
Total Amount: 1754.00</t>
  </si>
  <si>
    <t>Declaration � Kindly verify and confirm before 20/10/2022</t>
  </si>
  <si>
    <t>(RUPEES ONE THOUSAND SEVEN HUNDRED FIFTY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</si>
</sst>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71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2022-23/BILL/AUGUST,%202022%20PL/KAMDAR%20SALES%20%20ORGAN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BHADRAK</v>
          </cell>
          <cell r="G4" t="str">
            <v>CYCLE PARTS</v>
          </cell>
          <cell r="H4">
            <v>1</v>
          </cell>
          <cell r="I4">
            <v>63</v>
          </cell>
        </row>
        <row r="5">
          <cell r="F5" t="str">
            <v>BHADRAK</v>
          </cell>
          <cell r="G5" t="str">
            <v>CYCLE PARTS</v>
          </cell>
          <cell r="H5">
            <v>2</v>
          </cell>
          <cell r="I5">
            <v>63</v>
          </cell>
        </row>
        <row r="6">
          <cell r="F6" t="str">
            <v>BHADRAK</v>
          </cell>
          <cell r="G6" t="str">
            <v>CYCLE PARTS</v>
          </cell>
          <cell r="H6">
            <v>1</v>
          </cell>
          <cell r="I6">
            <v>63</v>
          </cell>
        </row>
        <row r="7">
          <cell r="F7" t="str">
            <v>BHUBANESWAR</v>
          </cell>
          <cell r="G7" t="str">
            <v>CYCLE PARTS</v>
          </cell>
          <cell r="H7">
            <v>1</v>
          </cell>
          <cell r="I7">
            <v>63</v>
          </cell>
        </row>
        <row r="8">
          <cell r="F8" t="str">
            <v>PATTAMUNDAI</v>
          </cell>
          <cell r="G8" t="str">
            <v>CYCLE TYRE TUBE</v>
          </cell>
          <cell r="H8">
            <v>3</v>
          </cell>
          <cell r="I8">
            <v>118</v>
          </cell>
        </row>
        <row r="9">
          <cell r="F9" t="str">
            <v>KHURDA</v>
          </cell>
          <cell r="G9" t="str">
            <v>CYCLE PARTS</v>
          </cell>
          <cell r="H9">
            <v>1</v>
          </cell>
          <cell r="I9">
            <v>63</v>
          </cell>
        </row>
        <row r="10">
          <cell r="F10" t="str">
            <v>KENDRAPARA</v>
          </cell>
          <cell r="G10" t="str">
            <v>CYCLE</v>
          </cell>
          <cell r="H10">
            <v>1</v>
          </cell>
          <cell r="I10">
            <v>85</v>
          </cell>
        </row>
        <row r="11">
          <cell r="F11" t="str">
            <v>CHANDOL</v>
          </cell>
          <cell r="G11" t="str">
            <v>CYCLE PARTS</v>
          </cell>
          <cell r="H11">
            <v>1</v>
          </cell>
          <cell r="I11">
            <v>63</v>
          </cell>
        </row>
        <row r="12">
          <cell r="F12" t="str">
            <v>NUAPATNA</v>
          </cell>
          <cell r="G12" t="str">
            <v>CYCLE PARTS</v>
          </cell>
          <cell r="H12">
            <v>1</v>
          </cell>
          <cell r="I12">
            <v>63</v>
          </cell>
        </row>
        <row r="13">
          <cell r="F13" t="str">
            <v>BHUBANESWAR</v>
          </cell>
          <cell r="G13" t="str">
            <v>CYCLE PARTS</v>
          </cell>
          <cell r="H13">
            <v>1</v>
          </cell>
          <cell r="I13">
            <v>63</v>
          </cell>
        </row>
        <row r="14">
          <cell r="F14" t="str">
            <v>KARANJIA</v>
          </cell>
          <cell r="G14" t="str">
            <v>CYCLE PARTS</v>
          </cell>
          <cell r="H14">
            <v>2</v>
          </cell>
          <cell r="I14">
            <v>63</v>
          </cell>
        </row>
        <row r="15">
          <cell r="F15" t="str">
            <v>JATNI</v>
          </cell>
          <cell r="G15" t="str">
            <v>CYCLE PARTS</v>
          </cell>
          <cell r="H15">
            <v>2</v>
          </cell>
          <cell r="I15">
            <v>63</v>
          </cell>
        </row>
        <row r="16">
          <cell r="F16" t="str">
            <v>CHHATRAPUR</v>
          </cell>
          <cell r="G16" t="str">
            <v>CYCLE PARTS</v>
          </cell>
          <cell r="H16">
            <v>2</v>
          </cell>
          <cell r="I16">
            <v>63</v>
          </cell>
        </row>
        <row r="17">
          <cell r="F17" t="str">
            <v>DHENKANAL</v>
          </cell>
          <cell r="G17" t="str">
            <v>CYCLE PARTS</v>
          </cell>
          <cell r="H17">
            <v>2</v>
          </cell>
          <cell r="I17">
            <v>63</v>
          </cell>
        </row>
        <row r="18">
          <cell r="F18" t="str">
            <v>DUBURI</v>
          </cell>
          <cell r="G18" t="str">
            <v>CYCLE PARTS</v>
          </cell>
          <cell r="H18">
            <v>2</v>
          </cell>
          <cell r="I18">
            <v>63</v>
          </cell>
        </row>
        <row r="19">
          <cell r="F19" t="str">
            <v>BALICHANDRAPUR</v>
          </cell>
          <cell r="G19" t="str">
            <v>CYCLE PARTS</v>
          </cell>
          <cell r="H19">
            <v>2</v>
          </cell>
          <cell r="I19">
            <v>63</v>
          </cell>
        </row>
        <row r="20">
          <cell r="F20" t="str">
            <v>PATTAMUNDAI</v>
          </cell>
          <cell r="G20" t="str">
            <v>CYCLE PARTS</v>
          </cell>
          <cell r="H20">
            <v>2</v>
          </cell>
          <cell r="I20">
            <v>63</v>
          </cell>
        </row>
        <row r="21">
          <cell r="F21" t="str">
            <v>CHANDAPUR</v>
          </cell>
          <cell r="G21" t="str">
            <v>CYCLE PARTS</v>
          </cell>
          <cell r="H21">
            <v>2</v>
          </cell>
          <cell r="I21">
            <v>63</v>
          </cell>
        </row>
        <row r="22">
          <cell r="F22" t="str">
            <v>MANGALPUR</v>
          </cell>
          <cell r="G22" t="str">
            <v>CYCLE PARTS</v>
          </cell>
          <cell r="H22">
            <v>2</v>
          </cell>
          <cell r="I22">
            <v>63</v>
          </cell>
        </row>
        <row r="23">
          <cell r="F23" t="str">
            <v>NUAPATNA</v>
          </cell>
          <cell r="G23" t="str">
            <v>CYCLE PARTS</v>
          </cell>
          <cell r="H23">
            <v>2</v>
          </cell>
          <cell r="I23">
            <v>63</v>
          </cell>
        </row>
        <row r="24">
          <cell r="F24" t="str">
            <v>CHANDOL</v>
          </cell>
          <cell r="G24" t="str">
            <v>CYCLE PARTS</v>
          </cell>
          <cell r="H24">
            <v>2</v>
          </cell>
          <cell r="I24">
            <v>63</v>
          </cell>
        </row>
        <row r="25">
          <cell r="F25" t="str">
            <v>ANGUL</v>
          </cell>
          <cell r="G25" t="str">
            <v>CYCLE</v>
          </cell>
          <cell r="H25">
            <v>2</v>
          </cell>
          <cell r="I25">
            <v>85</v>
          </cell>
        </row>
        <row r="26">
          <cell r="F26" t="str">
            <v>SALIPUR</v>
          </cell>
          <cell r="G26" t="str">
            <v>CYCLE PARTS</v>
          </cell>
          <cell r="H26">
            <v>2</v>
          </cell>
          <cell r="I26">
            <v>63</v>
          </cell>
        </row>
        <row r="27">
          <cell r="F27" t="str">
            <v>BAHANAGA</v>
          </cell>
          <cell r="G27" t="str">
            <v>SPARE PARTS</v>
          </cell>
          <cell r="H27">
            <v>2</v>
          </cell>
          <cell r="I27">
            <v>63</v>
          </cell>
        </row>
        <row r="28">
          <cell r="F28" t="str">
            <v>SORO</v>
          </cell>
          <cell r="G28" t="str">
            <v>CYCLE PARTS</v>
          </cell>
          <cell r="H28">
            <v>2</v>
          </cell>
          <cell r="I28">
            <v>63</v>
          </cell>
        </row>
        <row r="29">
          <cell r="F29" t="str">
            <v>BALASORE</v>
          </cell>
          <cell r="G29" t="str">
            <v>CYCLE PARTS</v>
          </cell>
          <cell r="H29">
            <v>3</v>
          </cell>
          <cell r="I29">
            <v>63</v>
          </cell>
        </row>
        <row r="30">
          <cell r="F30" t="str">
            <v>BALASORE</v>
          </cell>
          <cell r="G30" t="str">
            <v>CYCLE PARTS</v>
          </cell>
          <cell r="H30">
            <v>2</v>
          </cell>
          <cell r="I30">
            <v>63</v>
          </cell>
        </row>
        <row r="31">
          <cell r="F31" t="str">
            <v>SORO</v>
          </cell>
          <cell r="G31" t="str">
            <v>CYCLE PARTS</v>
          </cell>
          <cell r="H31">
            <v>2</v>
          </cell>
          <cell r="I31">
            <v>63</v>
          </cell>
        </row>
        <row r="32">
          <cell r="F32" t="str">
            <v>CHANDIKHOL</v>
          </cell>
          <cell r="G32" t="str">
            <v>CYCLE PARTS</v>
          </cell>
          <cell r="H32">
            <v>2</v>
          </cell>
          <cell r="I32">
            <v>63</v>
          </cell>
        </row>
        <row r="33">
          <cell r="F33" t="str">
            <v>PATTAMUNDAI</v>
          </cell>
          <cell r="G33" t="str">
            <v>CYCLE PARTS</v>
          </cell>
          <cell r="H33">
            <v>2</v>
          </cell>
          <cell r="I33">
            <v>63</v>
          </cell>
        </row>
        <row r="34">
          <cell r="F34" t="str">
            <v>CHHATRAPUR</v>
          </cell>
          <cell r="G34" t="str">
            <v>CYCLE PARTS</v>
          </cell>
          <cell r="H34">
            <v>1</v>
          </cell>
          <cell r="I34">
            <v>63</v>
          </cell>
        </row>
        <row r="35">
          <cell r="F35" t="str">
            <v>JALESWAR</v>
          </cell>
          <cell r="G35" t="str">
            <v>CYCLE PARTS</v>
          </cell>
          <cell r="H35">
            <v>1</v>
          </cell>
          <cell r="I35">
            <v>63</v>
          </cell>
        </row>
        <row r="36">
          <cell r="F36" t="str">
            <v>RAJ SUNAKHALA</v>
          </cell>
          <cell r="G36" t="str">
            <v>CYCLE PARTS</v>
          </cell>
          <cell r="H36">
            <v>2</v>
          </cell>
          <cell r="I36">
            <v>63</v>
          </cell>
        </row>
        <row r="37">
          <cell r="F37" t="str">
            <v>NAYAGARH</v>
          </cell>
          <cell r="G37" t="str">
            <v>CYCLE PARTS</v>
          </cell>
          <cell r="H37">
            <v>1</v>
          </cell>
          <cell r="I37">
            <v>63</v>
          </cell>
        </row>
        <row r="38">
          <cell r="F38" t="str">
            <v>KHURDA</v>
          </cell>
          <cell r="G38" t="str">
            <v>CYCLE PARTS</v>
          </cell>
          <cell r="H38">
            <v>1</v>
          </cell>
          <cell r="I38">
            <v>63</v>
          </cell>
        </row>
        <row r="39">
          <cell r="F39" t="str">
            <v>JARKA</v>
          </cell>
          <cell r="G39" t="str">
            <v>CYCLE PARTS</v>
          </cell>
          <cell r="H39">
            <v>3</v>
          </cell>
          <cell r="I39">
            <v>63</v>
          </cell>
        </row>
        <row r="40">
          <cell r="F40" t="str">
            <v>KENDRAPARA</v>
          </cell>
          <cell r="G40" t="str">
            <v>CYCLE</v>
          </cell>
          <cell r="H40">
            <v>1</v>
          </cell>
          <cell r="I40">
            <v>85</v>
          </cell>
        </row>
        <row r="41">
          <cell r="F41" t="str">
            <v>CHANDOL</v>
          </cell>
          <cell r="G41" t="str">
            <v>CYCLE PARTS</v>
          </cell>
          <cell r="H41">
            <v>1</v>
          </cell>
          <cell r="I41">
            <v>63</v>
          </cell>
        </row>
        <row r="42">
          <cell r="F42" t="str">
            <v>BALASORE</v>
          </cell>
          <cell r="G42" t="str">
            <v>CYCLE PARTS</v>
          </cell>
          <cell r="H42">
            <v>5</v>
          </cell>
          <cell r="I42">
            <v>63</v>
          </cell>
        </row>
        <row r="43">
          <cell r="F43" t="str">
            <v>BHUBANESWAR</v>
          </cell>
          <cell r="G43" t="str">
            <v>CYCLE PARTS</v>
          </cell>
          <cell r="H43">
            <v>1</v>
          </cell>
          <cell r="I43">
            <v>63</v>
          </cell>
        </row>
        <row r="44">
          <cell r="F44" t="str">
            <v>NUAPATNA</v>
          </cell>
          <cell r="G44" t="str">
            <v>CYCLE PARTS</v>
          </cell>
          <cell r="H44">
            <v>11</v>
          </cell>
          <cell r="I44">
            <v>63</v>
          </cell>
        </row>
        <row r="45">
          <cell r="F45" t="str">
            <v>NUAPATNA</v>
          </cell>
          <cell r="G45" t="str">
            <v>CYCLE PARTS</v>
          </cell>
          <cell r="H45">
            <v>1</v>
          </cell>
          <cell r="I45">
            <v>63</v>
          </cell>
        </row>
        <row r="46">
          <cell r="F46" t="str">
            <v>CHANDPUR</v>
          </cell>
          <cell r="G46" t="str">
            <v>CYCLE</v>
          </cell>
          <cell r="H46">
            <v>19</v>
          </cell>
          <cell r="I46">
            <v>85</v>
          </cell>
        </row>
        <row r="47">
          <cell r="F47" t="str">
            <v>CHHATRAPUR</v>
          </cell>
          <cell r="G47" t="str">
            <v>CYCLE PARTS</v>
          </cell>
          <cell r="H47">
            <v>17</v>
          </cell>
          <cell r="I47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workbookViewId="0">
      <selection activeCell="P16" sqref="P1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7.42578125" style="1" bestFit="1" customWidth="1"/>
    <col min="5" max="5" width="6.42578125" style="1" bestFit="1" customWidth="1"/>
    <col min="6" max="6" width="14.42578125" style="1" bestFit="1" customWidth="1"/>
    <col min="7" max="7" width="12.140625" style="1" bestFit="1" customWidth="1"/>
    <col min="8" max="8" width="5.42578125" style="1" bestFit="1" customWidth="1"/>
    <col min="9" max="9" width="6.5703125" style="1" bestFit="1" customWidth="1"/>
    <col min="10" max="11" width="5.5703125" style="1" bestFit="1" customWidth="1"/>
    <col min="12" max="12" width="8.42578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22" t="s">
        <v>0</v>
      </c>
      <c r="I1" s="23"/>
      <c r="J1" s="23"/>
      <c r="K1" s="23"/>
      <c r="L1" s="24"/>
    </row>
    <row r="2" spans="1:12" ht="90" customHeight="1">
      <c r="A2" s="19" t="s">
        <v>1</v>
      </c>
      <c r="B2" s="20"/>
      <c r="C2" s="20"/>
      <c r="D2" s="20"/>
      <c r="E2" s="20"/>
      <c r="F2" s="20"/>
      <c r="G2" s="21"/>
      <c r="H2" s="19" t="s">
        <v>58</v>
      </c>
      <c r="I2" s="20"/>
      <c r="J2" s="20"/>
      <c r="K2" s="20"/>
      <c r="L2" s="21"/>
    </row>
    <row r="3" spans="1:12" s="7" customFormat="1" ht="30">
      <c r="A3" s="6" t="s">
        <v>40</v>
      </c>
      <c r="B3" s="6" t="s">
        <v>2</v>
      </c>
      <c r="C3" s="6" t="s">
        <v>6</v>
      </c>
      <c r="D3" s="6" t="s">
        <v>41</v>
      </c>
      <c r="E3" s="6" t="s">
        <v>54</v>
      </c>
      <c r="F3" s="6" t="s">
        <v>55</v>
      </c>
      <c r="G3" s="6" t="s">
        <v>3</v>
      </c>
      <c r="H3" s="6" t="s">
        <v>4</v>
      </c>
      <c r="I3" s="6" t="s">
        <v>5</v>
      </c>
      <c r="J3" s="6" t="s">
        <v>56</v>
      </c>
      <c r="K3" s="6" t="s">
        <v>57</v>
      </c>
      <c r="L3" s="6" t="s">
        <v>7</v>
      </c>
    </row>
    <row r="4" spans="1:12">
      <c r="A4" s="2">
        <v>1</v>
      </c>
      <c r="B4" s="16" t="s">
        <v>8</v>
      </c>
      <c r="C4" s="16" t="s">
        <v>42</v>
      </c>
      <c r="D4" s="16" t="s">
        <v>9</v>
      </c>
      <c r="E4" s="18" t="s">
        <v>39</v>
      </c>
      <c r="F4" s="2" t="s">
        <v>29</v>
      </c>
      <c r="G4" s="2" t="s">
        <v>10</v>
      </c>
      <c r="H4" s="2">
        <v>2</v>
      </c>
      <c r="I4" s="3">
        <v>85</v>
      </c>
      <c r="J4" s="3">
        <f>H4*1</f>
        <v>2</v>
      </c>
      <c r="K4" s="3">
        <v>25</v>
      </c>
      <c r="L4" s="17">
        <f>H4*I4+J4+K4</f>
        <v>197</v>
      </c>
    </row>
    <row r="5" spans="1:12">
      <c r="A5" s="2">
        <v>2</v>
      </c>
      <c r="B5" s="16" t="s">
        <v>11</v>
      </c>
      <c r="C5" s="16" t="s">
        <v>43</v>
      </c>
      <c r="D5" s="16" t="s">
        <v>12</v>
      </c>
      <c r="E5" s="5" t="s">
        <v>39</v>
      </c>
      <c r="F5" s="2" t="s">
        <v>30</v>
      </c>
      <c r="G5" s="2" t="s">
        <v>13</v>
      </c>
      <c r="H5" s="2">
        <v>1</v>
      </c>
      <c r="I5" s="3">
        <f>VLOOKUP(F5,[1]Invoice!$F$4:$I$47,4,FALSE)</f>
        <v>63</v>
      </c>
      <c r="J5" s="4">
        <f t="shared" ref="J5:J15" si="0">H5*1</f>
        <v>1</v>
      </c>
      <c r="K5" s="3">
        <v>25</v>
      </c>
      <c r="L5" s="3">
        <f t="shared" ref="L5:L14" si="1">H5*I5+J5+K5</f>
        <v>89</v>
      </c>
    </row>
    <row r="6" spans="1:12">
      <c r="A6" s="2">
        <v>3</v>
      </c>
      <c r="B6" s="16" t="s">
        <v>14</v>
      </c>
      <c r="C6" s="16" t="s">
        <v>44</v>
      </c>
      <c r="D6" s="16" t="s">
        <v>15</v>
      </c>
      <c r="E6" s="5" t="s">
        <v>39</v>
      </c>
      <c r="F6" s="2" t="s">
        <v>31</v>
      </c>
      <c r="G6" s="2" t="s">
        <v>13</v>
      </c>
      <c r="H6" s="2">
        <v>2</v>
      </c>
      <c r="I6" s="3">
        <f>VLOOKUP(F6,[1]Invoice!$F$4:$I$47,4,FALSE)</f>
        <v>63</v>
      </c>
      <c r="J6" s="4">
        <f t="shared" si="0"/>
        <v>2</v>
      </c>
      <c r="K6" s="3">
        <v>25</v>
      </c>
      <c r="L6" s="3">
        <f t="shared" si="1"/>
        <v>153</v>
      </c>
    </row>
    <row r="7" spans="1:12">
      <c r="A7" s="2">
        <v>4</v>
      </c>
      <c r="B7" s="16" t="s">
        <v>14</v>
      </c>
      <c r="C7" s="16" t="s">
        <v>45</v>
      </c>
      <c r="D7" s="16" t="s">
        <v>16</v>
      </c>
      <c r="E7" s="5" t="s">
        <v>39</v>
      </c>
      <c r="F7" s="2" t="s">
        <v>29</v>
      </c>
      <c r="G7" s="2" t="s">
        <v>10</v>
      </c>
      <c r="H7" s="2">
        <v>2</v>
      </c>
      <c r="I7" s="3">
        <v>85</v>
      </c>
      <c r="J7" s="4">
        <f t="shared" si="0"/>
        <v>2</v>
      </c>
      <c r="K7" s="3">
        <v>25</v>
      </c>
      <c r="L7" s="3">
        <f t="shared" si="1"/>
        <v>197</v>
      </c>
    </row>
    <row r="8" spans="1:12">
      <c r="A8" s="2">
        <v>5</v>
      </c>
      <c r="B8" s="16" t="s">
        <v>17</v>
      </c>
      <c r="C8" s="16" t="s">
        <v>46</v>
      </c>
      <c r="D8" s="16" t="s">
        <v>18</v>
      </c>
      <c r="E8" s="5" t="s">
        <v>39</v>
      </c>
      <c r="F8" s="2" t="s">
        <v>32</v>
      </c>
      <c r="G8" s="2" t="s">
        <v>10</v>
      </c>
      <c r="H8" s="2">
        <v>1</v>
      </c>
      <c r="I8" s="3">
        <v>85</v>
      </c>
      <c r="J8" s="4">
        <f t="shared" si="0"/>
        <v>1</v>
      </c>
      <c r="K8" s="3">
        <v>25</v>
      </c>
      <c r="L8" s="3">
        <f t="shared" si="1"/>
        <v>111</v>
      </c>
    </row>
    <row r="9" spans="1:12">
      <c r="A9" s="2">
        <v>6</v>
      </c>
      <c r="B9" s="16" t="s">
        <v>17</v>
      </c>
      <c r="C9" s="16" t="s">
        <v>47</v>
      </c>
      <c r="D9" s="16" t="s">
        <v>19</v>
      </c>
      <c r="E9" s="5" t="s">
        <v>39</v>
      </c>
      <c r="F9" s="2" t="s">
        <v>33</v>
      </c>
      <c r="G9" s="2" t="s">
        <v>13</v>
      </c>
      <c r="H9" s="2">
        <v>1</v>
      </c>
      <c r="I9" s="3">
        <f>VLOOKUP(F9,[1]Invoice!$F$4:$I$47,4,FALSE)</f>
        <v>63</v>
      </c>
      <c r="J9" s="4">
        <f t="shared" si="0"/>
        <v>1</v>
      </c>
      <c r="K9" s="3">
        <v>25</v>
      </c>
      <c r="L9" s="3">
        <f t="shared" si="1"/>
        <v>89</v>
      </c>
    </row>
    <row r="10" spans="1:12">
      <c r="A10" s="2">
        <v>7</v>
      </c>
      <c r="B10" s="16" t="s">
        <v>17</v>
      </c>
      <c r="C10" s="16" t="s">
        <v>48</v>
      </c>
      <c r="D10" s="16" t="s">
        <v>20</v>
      </c>
      <c r="E10" s="5" t="s">
        <v>39</v>
      </c>
      <c r="F10" s="2" t="s">
        <v>34</v>
      </c>
      <c r="G10" s="2" t="s">
        <v>13</v>
      </c>
      <c r="H10" s="2">
        <v>3</v>
      </c>
      <c r="I10" s="3">
        <f>VLOOKUP(F10,[1]Invoice!$F$4:$I$47,4,FALSE)</f>
        <v>63</v>
      </c>
      <c r="J10" s="4">
        <f t="shared" si="0"/>
        <v>3</v>
      </c>
      <c r="K10" s="3">
        <v>25</v>
      </c>
      <c r="L10" s="3">
        <f t="shared" si="1"/>
        <v>217</v>
      </c>
    </row>
    <row r="11" spans="1:12">
      <c r="A11" s="2">
        <v>8</v>
      </c>
      <c r="B11" s="16" t="s">
        <v>17</v>
      </c>
      <c r="C11" s="16" t="s">
        <v>49</v>
      </c>
      <c r="D11" s="16" t="s">
        <v>21</v>
      </c>
      <c r="E11" s="5" t="s">
        <v>39</v>
      </c>
      <c r="F11" s="2" t="s">
        <v>35</v>
      </c>
      <c r="G11" s="2" t="s">
        <v>13</v>
      </c>
      <c r="H11" s="2">
        <v>1</v>
      </c>
      <c r="I11" s="3">
        <f>VLOOKUP(F11,[1]Invoice!$F$4:$I$47,4,FALSE)</f>
        <v>63</v>
      </c>
      <c r="J11" s="4">
        <f t="shared" si="0"/>
        <v>1</v>
      </c>
      <c r="K11" s="3">
        <v>25</v>
      </c>
      <c r="L11" s="3">
        <f t="shared" si="1"/>
        <v>89</v>
      </c>
    </row>
    <row r="12" spans="1:12">
      <c r="A12" s="2">
        <v>9</v>
      </c>
      <c r="B12" s="16" t="s">
        <v>17</v>
      </c>
      <c r="C12" s="16" t="s">
        <v>50</v>
      </c>
      <c r="D12" s="16" t="s">
        <v>22</v>
      </c>
      <c r="E12" s="5" t="s">
        <v>39</v>
      </c>
      <c r="F12" s="2" t="s">
        <v>36</v>
      </c>
      <c r="G12" s="2" t="s">
        <v>13</v>
      </c>
      <c r="H12" s="2">
        <v>1</v>
      </c>
      <c r="I12" s="3">
        <f>VLOOKUP(F12,[1]Invoice!$F$4:$I$47,4,FALSE)</f>
        <v>63</v>
      </c>
      <c r="J12" s="4">
        <f t="shared" si="0"/>
        <v>1</v>
      </c>
      <c r="K12" s="3">
        <v>25</v>
      </c>
      <c r="L12" s="3">
        <f t="shared" si="1"/>
        <v>89</v>
      </c>
    </row>
    <row r="13" spans="1:12">
      <c r="A13" s="2">
        <v>10</v>
      </c>
      <c r="B13" s="16" t="s">
        <v>17</v>
      </c>
      <c r="C13" s="16" t="s">
        <v>51</v>
      </c>
      <c r="D13" s="16" t="s">
        <v>23</v>
      </c>
      <c r="E13" s="5" t="s">
        <v>39</v>
      </c>
      <c r="F13" s="2" t="s">
        <v>37</v>
      </c>
      <c r="G13" s="2" t="s">
        <v>13</v>
      </c>
      <c r="H13" s="2">
        <v>1</v>
      </c>
      <c r="I13" s="3">
        <f>VLOOKUP(F13,[1]Invoice!$F$4:$I$47,4,FALSE)</f>
        <v>63</v>
      </c>
      <c r="J13" s="4">
        <f t="shared" si="0"/>
        <v>1</v>
      </c>
      <c r="K13" s="3">
        <v>25</v>
      </c>
      <c r="L13" s="3">
        <f t="shared" si="1"/>
        <v>89</v>
      </c>
    </row>
    <row r="14" spans="1:12">
      <c r="A14" s="2">
        <v>11</v>
      </c>
      <c r="B14" s="16" t="s">
        <v>24</v>
      </c>
      <c r="C14" s="16" t="s">
        <v>52</v>
      </c>
      <c r="D14" s="16" t="s">
        <v>25</v>
      </c>
      <c r="E14" s="5" t="s">
        <v>39</v>
      </c>
      <c r="F14" s="2" t="s">
        <v>38</v>
      </c>
      <c r="G14" s="2" t="s">
        <v>13</v>
      </c>
      <c r="H14" s="2">
        <v>5</v>
      </c>
      <c r="I14" s="3">
        <v>63</v>
      </c>
      <c r="J14" s="4">
        <f t="shared" si="0"/>
        <v>5</v>
      </c>
      <c r="K14" s="3">
        <v>25</v>
      </c>
      <c r="L14" s="3">
        <f t="shared" si="1"/>
        <v>345</v>
      </c>
    </row>
    <row r="15" spans="1:12">
      <c r="A15" s="16">
        <v>12</v>
      </c>
      <c r="B15" s="16" t="s">
        <v>24</v>
      </c>
      <c r="C15" s="16" t="s">
        <v>53</v>
      </c>
      <c r="D15" s="16" t="s">
        <v>26</v>
      </c>
      <c r="E15" s="5" t="s">
        <v>39</v>
      </c>
      <c r="F15" s="2" t="s">
        <v>31</v>
      </c>
      <c r="G15" s="2" t="s">
        <v>13</v>
      </c>
      <c r="H15" s="2">
        <v>1</v>
      </c>
      <c r="I15" s="3">
        <f>VLOOKUP(F15,[1]Invoice!$F$4:$I$47,4,FALSE)</f>
        <v>63</v>
      </c>
      <c r="J15" s="4">
        <f t="shared" si="0"/>
        <v>1</v>
      </c>
      <c r="K15" s="3">
        <v>25</v>
      </c>
      <c r="L15" s="3">
        <f>H15*I15+J15+K15</f>
        <v>89</v>
      </c>
    </row>
    <row r="16" spans="1:12">
      <c r="A16" s="13" t="s">
        <v>60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0">
        <f>SUM(L4:L15)</f>
        <v>1754</v>
      </c>
    </row>
    <row r="17" spans="1:12" s="9" customFormat="1">
      <c r="A17" s="11" t="s">
        <v>27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</row>
    <row r="18" spans="1:12" s="9" customFormat="1">
      <c r="A18" s="11" t="s">
        <v>59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</row>
    <row r="19" spans="1:12" s="9" customFormat="1" ht="30" customHeight="1">
      <c r="A19" s="12" t="s">
        <v>28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</row>
    <row r="20" spans="1:12" s="9" customFormat="1">
      <c r="H20" s="25">
        <f>SUM(H4:H15)</f>
        <v>21</v>
      </c>
    </row>
    <row r="21" spans="1:12" s="9" customFormat="1"/>
  </sheetData>
  <mergeCells count="47">
    <mergeCell ref="A1:G1"/>
    <mergeCell ref="A2:G2"/>
    <mergeCell ref="H1:L1"/>
    <mergeCell ref="H2:L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A17:K17"/>
    <mergeCell ref="A18:K18"/>
    <mergeCell ref="A19:K19"/>
    <mergeCell ref="A16:K16"/>
    <mergeCell ref="A15"/>
    <mergeCell ref="B15"/>
    <mergeCell ref="C15"/>
    <mergeCell ref="D15"/>
  </mergeCells>
  <pageMargins left="0.16" right="0.1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2022-10-14T14:13:18Z</cp:lastPrinted>
  <dcterms:created xsi:type="dcterms:W3CDTF">2022-10-14T05:24:34Z</dcterms:created>
  <dcterms:modified xsi:type="dcterms:W3CDTF">2022-10-14T14:13:18Z</dcterms:modified>
</cp:coreProperties>
</file>