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20" i="1"/>
  <c r="M19"/>
  <c r="M4"/>
  <c r="H23"/>
  <c r="G23"/>
  <c r="M5"/>
  <c r="M6"/>
  <c r="M7"/>
  <c r="M8"/>
  <c r="M9"/>
  <c r="M10"/>
  <c r="M11"/>
  <c r="M12"/>
  <c r="M13"/>
  <c r="M14"/>
  <c r="M15"/>
  <c r="M16"/>
  <c r="M17"/>
  <c r="M18"/>
  <c r="K5"/>
  <c r="K6"/>
  <c r="K7"/>
  <c r="K8"/>
  <c r="K9"/>
  <c r="K10"/>
  <c r="K11"/>
  <c r="K12"/>
  <c r="K13"/>
  <c r="K14"/>
  <c r="K15"/>
  <c r="K16"/>
  <c r="K17"/>
  <c r="K18"/>
  <c r="K19"/>
  <c r="K4"/>
  <c r="J5"/>
  <c r="J6"/>
  <c r="J7"/>
  <c r="J8"/>
  <c r="J9"/>
  <c r="J10"/>
  <c r="J11"/>
  <c r="J12"/>
  <c r="J13"/>
  <c r="J14"/>
  <c r="J15"/>
  <c r="J16"/>
  <c r="J17"/>
  <c r="J18"/>
  <c r="J19"/>
  <c r="J4"/>
  <c r="H5"/>
  <c r="H6"/>
  <c r="H7"/>
  <c r="H8"/>
  <c r="H9"/>
  <c r="H10"/>
  <c r="H11"/>
  <c r="H12"/>
  <c r="H13"/>
  <c r="H14"/>
  <c r="H15"/>
  <c r="H16"/>
  <c r="H17"/>
  <c r="H18"/>
  <c r="H19"/>
  <c r="H4"/>
</calcChain>
</file>

<file path=xl/sharedStrings.xml><?xml version="1.0" encoding="utf-8"?>
<sst xmlns="http://schemas.openxmlformats.org/spreadsheetml/2006/main" count="99" uniqueCount="70">
  <si>
    <t>01/9/2025</t>
  </si>
  <si>
    <t>0498</t>
  </si>
  <si>
    <t>02/9/2025</t>
  </si>
  <si>
    <t>511</t>
  </si>
  <si>
    <t>510</t>
  </si>
  <si>
    <t>04/9/2025</t>
  </si>
  <si>
    <t>517</t>
  </si>
  <si>
    <t>518</t>
  </si>
  <si>
    <t>531</t>
  </si>
  <si>
    <t>533</t>
  </si>
  <si>
    <t>551</t>
  </si>
  <si>
    <t>532</t>
  </si>
  <si>
    <t>06/9/2025</t>
  </si>
  <si>
    <t>0543</t>
  </si>
  <si>
    <t>0517</t>
  </si>
  <si>
    <t>11/9/2025</t>
  </si>
  <si>
    <t>50572</t>
  </si>
  <si>
    <t>26/9/2025</t>
  </si>
  <si>
    <t>0579</t>
  </si>
  <si>
    <t>30/9/2025</t>
  </si>
  <si>
    <t>50604</t>
  </si>
  <si>
    <t>0632</t>
  </si>
  <si>
    <t>0598</t>
  </si>
  <si>
    <t>SL</t>
  </si>
  <si>
    <t>DATE</t>
  </si>
  <si>
    <t>LR NO</t>
  </si>
  <si>
    <t>INV NO</t>
  </si>
  <si>
    <t>FROM</t>
  </si>
  <si>
    <t>TO</t>
  </si>
  <si>
    <t>CASE</t>
  </si>
  <si>
    <t>JAA/01499</t>
  </si>
  <si>
    <t>JAA/01541</t>
  </si>
  <si>
    <t>JAA/01542</t>
  </si>
  <si>
    <t>JAA/01553</t>
  </si>
  <si>
    <t>JAA/01554</t>
  </si>
  <si>
    <t>JAA/01555</t>
  </si>
  <si>
    <t>JAA/01560</t>
  </si>
  <si>
    <t>JAA/01561</t>
  </si>
  <si>
    <t>JAA/01562</t>
  </si>
  <si>
    <t>JAA/01566</t>
  </si>
  <si>
    <t>JAA/01567</t>
  </si>
  <si>
    <t>JAA/01617</t>
  </si>
  <si>
    <t>JAA/01710</t>
  </si>
  <si>
    <t>JAA/01744</t>
  </si>
  <si>
    <t>JAA/01748</t>
  </si>
  <si>
    <t>JAA/01749</t>
  </si>
  <si>
    <t>CHANDPUR</t>
  </si>
  <si>
    <t>AINTHAPALI</t>
  </si>
  <si>
    <t>SAMBALPUR</t>
  </si>
  <si>
    <t>JALESWAR</t>
  </si>
  <si>
    <t>JHARSUGUDA</t>
  </si>
  <si>
    <t>BALASORE</t>
  </si>
  <si>
    <t>RAYAGADA</t>
  </si>
  <si>
    <t>GHANTESWAR</t>
  </si>
  <si>
    <t>BASUDEVPUR</t>
  </si>
  <si>
    <t>BARIPADA</t>
  </si>
  <si>
    <t>CTC</t>
  </si>
  <si>
    <t>WEIGHT</t>
  </si>
  <si>
    <t>RATE</t>
  </si>
  <si>
    <t>HAM</t>
  </si>
  <si>
    <t>DD.CH.</t>
  </si>
  <si>
    <t>LR.CH.</t>
  </si>
  <si>
    <t>AMOUNT</t>
  </si>
  <si>
    <t>BARAGARH</t>
  </si>
  <si>
    <t>INVOICE
ATC LOGISTICS,,8984191006
GST No:21CHVPB1842D2ZQ</t>
  </si>
  <si>
    <t xml:space="preserve">KAMDAR AGENCIES
Address: HOLDING NO. 234  ALAMCHAND BAZAR CUTTACK SADAR 753001,9338402105
GST No:21AAEFK5458J1ZB
</t>
  </si>
  <si>
    <t>Thanking you for your business.
ATC LOGISTICS</t>
  </si>
  <si>
    <t>(RUPEES TWENTY NINE THOUSAND TWO HUNDRED SIXTY FIVE ONLY)</t>
  </si>
  <si>
    <t>Kindly, verify &amp; confirm within 7 days, else GST will be filed by 20th SEPT., 2025. 
GST to be paid by Consignor under Reverse Charge Mechanism(RCM) as per GST.</t>
  </si>
  <si>
    <t>Bill Date: 30/09/2025
Bill NO : 2195
Total Amount: 29265.00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</si>
</sst>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428625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0005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P13" sqref="P13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3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7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64</v>
      </c>
      <c r="J1" s="16"/>
      <c r="K1" s="16"/>
      <c r="L1" s="16"/>
      <c r="M1" s="16"/>
    </row>
    <row r="2" spans="1:13" s="7" customFormat="1" ht="71.25" customHeight="1">
      <c r="A2" s="13" t="s">
        <v>65</v>
      </c>
      <c r="B2" s="14"/>
      <c r="C2" s="14"/>
      <c r="D2" s="14"/>
      <c r="E2" s="14"/>
      <c r="F2" s="14"/>
      <c r="G2" s="14"/>
      <c r="H2" s="15"/>
      <c r="I2" s="16" t="s">
        <v>69</v>
      </c>
      <c r="J2" s="16"/>
      <c r="K2" s="16"/>
      <c r="L2" s="16"/>
      <c r="M2" s="16"/>
    </row>
    <row r="3" spans="1:13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57</v>
      </c>
      <c r="I3" s="4" t="s">
        <v>58</v>
      </c>
      <c r="J3" s="4" t="s">
        <v>59</v>
      </c>
      <c r="K3" s="4" t="s">
        <v>60</v>
      </c>
      <c r="L3" s="4" t="s">
        <v>61</v>
      </c>
      <c r="M3" s="4" t="s">
        <v>62</v>
      </c>
    </row>
    <row r="4" spans="1:13">
      <c r="A4" s="2">
        <v>1</v>
      </c>
      <c r="B4" s="2" t="s">
        <v>0</v>
      </c>
      <c r="C4" s="2" t="s">
        <v>30</v>
      </c>
      <c r="D4" s="2" t="s">
        <v>1</v>
      </c>
      <c r="E4" s="2" t="s">
        <v>56</v>
      </c>
      <c r="F4" s="2" t="s">
        <v>46</v>
      </c>
      <c r="G4" s="2">
        <v>20</v>
      </c>
      <c r="H4" s="2">
        <f>G4*10</f>
        <v>200</v>
      </c>
      <c r="I4" s="5">
        <v>1.6720000000000002</v>
      </c>
      <c r="J4" s="5">
        <f>G4*2</f>
        <v>40</v>
      </c>
      <c r="K4" s="5">
        <f>G4*3</f>
        <v>60</v>
      </c>
      <c r="L4" s="5">
        <v>50</v>
      </c>
      <c r="M4" s="5">
        <f>H4*I4+J4+K4+L4</f>
        <v>484.40000000000003</v>
      </c>
    </row>
    <row r="5" spans="1:13">
      <c r="A5" s="2">
        <v>2</v>
      </c>
      <c r="B5" s="2" t="s">
        <v>2</v>
      </c>
      <c r="C5" s="2" t="s">
        <v>31</v>
      </c>
      <c r="D5" s="2" t="s">
        <v>3</v>
      </c>
      <c r="E5" s="2" t="s">
        <v>56</v>
      </c>
      <c r="F5" s="2" t="s">
        <v>47</v>
      </c>
      <c r="G5" s="2">
        <v>26</v>
      </c>
      <c r="H5" s="2">
        <f t="shared" ref="H5:H19" si="0">G5*10</f>
        <v>260</v>
      </c>
      <c r="I5" s="5">
        <v>1.925</v>
      </c>
      <c r="J5" s="5">
        <f t="shared" ref="J5:J19" si="1">G5*2</f>
        <v>52</v>
      </c>
      <c r="K5" s="5">
        <f t="shared" ref="K5:K19" si="2">G5*3</f>
        <v>78</v>
      </c>
      <c r="L5" s="5">
        <v>50</v>
      </c>
      <c r="M5" s="5">
        <f t="shared" ref="M5:M19" si="3">H5*I5+J5+K5+L5</f>
        <v>680.5</v>
      </c>
    </row>
    <row r="6" spans="1:13">
      <c r="A6" s="2">
        <v>3</v>
      </c>
      <c r="B6" s="2" t="s">
        <v>2</v>
      </c>
      <c r="C6" s="2" t="s">
        <v>32</v>
      </c>
      <c r="D6" s="2" t="s">
        <v>4</v>
      </c>
      <c r="E6" s="2" t="s">
        <v>56</v>
      </c>
      <c r="F6" s="2" t="s">
        <v>48</v>
      </c>
      <c r="G6" s="2">
        <v>35</v>
      </c>
      <c r="H6" s="2">
        <f t="shared" si="0"/>
        <v>350</v>
      </c>
      <c r="I6" s="5">
        <v>1.925</v>
      </c>
      <c r="J6" s="5">
        <f t="shared" si="1"/>
        <v>70</v>
      </c>
      <c r="K6" s="5">
        <f t="shared" si="2"/>
        <v>105</v>
      </c>
      <c r="L6" s="5">
        <v>50</v>
      </c>
      <c r="M6" s="5">
        <f t="shared" si="3"/>
        <v>898.75</v>
      </c>
    </row>
    <row r="7" spans="1:13">
      <c r="A7" s="2">
        <v>4</v>
      </c>
      <c r="B7" s="2" t="s">
        <v>5</v>
      </c>
      <c r="C7" s="2" t="s">
        <v>33</v>
      </c>
      <c r="D7" s="2" t="s">
        <v>6</v>
      </c>
      <c r="E7" s="2" t="s">
        <v>56</v>
      </c>
      <c r="F7" s="2" t="s">
        <v>49</v>
      </c>
      <c r="G7" s="2">
        <v>60</v>
      </c>
      <c r="H7" s="2">
        <f t="shared" si="0"/>
        <v>600</v>
      </c>
      <c r="I7" s="5">
        <v>3.5089999999999999</v>
      </c>
      <c r="J7" s="5">
        <f t="shared" si="1"/>
        <v>120</v>
      </c>
      <c r="K7" s="5">
        <f t="shared" si="2"/>
        <v>180</v>
      </c>
      <c r="L7" s="5">
        <v>50</v>
      </c>
      <c r="M7" s="5">
        <f t="shared" si="3"/>
        <v>2455.4</v>
      </c>
    </row>
    <row r="8" spans="1:13">
      <c r="A8" s="2">
        <v>5</v>
      </c>
      <c r="B8" s="2" t="s">
        <v>5</v>
      </c>
      <c r="C8" s="2" t="s">
        <v>34</v>
      </c>
      <c r="D8" s="2" t="s">
        <v>7</v>
      </c>
      <c r="E8" s="2" t="s">
        <v>56</v>
      </c>
      <c r="F8" s="2" t="s">
        <v>49</v>
      </c>
      <c r="G8" s="2">
        <v>32</v>
      </c>
      <c r="H8" s="2">
        <f t="shared" si="0"/>
        <v>320</v>
      </c>
      <c r="I8" s="5">
        <v>3.5089999999999999</v>
      </c>
      <c r="J8" s="5">
        <f t="shared" si="1"/>
        <v>64</v>
      </c>
      <c r="K8" s="5">
        <f t="shared" si="2"/>
        <v>96</v>
      </c>
      <c r="L8" s="5">
        <v>50</v>
      </c>
      <c r="M8" s="5">
        <f t="shared" si="3"/>
        <v>1332.8799999999999</v>
      </c>
    </row>
    <row r="9" spans="1:13">
      <c r="A9" s="2">
        <v>6</v>
      </c>
      <c r="B9" s="2" t="s">
        <v>5</v>
      </c>
      <c r="C9" s="2" t="s">
        <v>35</v>
      </c>
      <c r="D9" s="2" t="s">
        <v>8</v>
      </c>
      <c r="E9" s="2" t="s">
        <v>56</v>
      </c>
      <c r="F9" s="2" t="s">
        <v>49</v>
      </c>
      <c r="G9" s="2">
        <v>15</v>
      </c>
      <c r="H9" s="2">
        <f t="shared" si="0"/>
        <v>150</v>
      </c>
      <c r="I9" s="5">
        <v>3.5089999999999999</v>
      </c>
      <c r="J9" s="5">
        <f t="shared" si="1"/>
        <v>30</v>
      </c>
      <c r="K9" s="5">
        <f t="shared" si="2"/>
        <v>45</v>
      </c>
      <c r="L9" s="5">
        <v>50</v>
      </c>
      <c r="M9" s="5">
        <f t="shared" si="3"/>
        <v>651.35</v>
      </c>
    </row>
    <row r="10" spans="1:13">
      <c r="A10" s="2">
        <v>7</v>
      </c>
      <c r="B10" s="2" t="s">
        <v>5</v>
      </c>
      <c r="C10" s="2" t="s">
        <v>36</v>
      </c>
      <c r="D10" s="2" t="s">
        <v>9</v>
      </c>
      <c r="E10" s="2" t="s">
        <v>56</v>
      </c>
      <c r="F10" s="6" t="s">
        <v>63</v>
      </c>
      <c r="G10" s="2">
        <v>20</v>
      </c>
      <c r="H10" s="2">
        <f t="shared" si="0"/>
        <v>200</v>
      </c>
      <c r="I10" s="5">
        <v>2.101</v>
      </c>
      <c r="J10" s="5">
        <f t="shared" si="1"/>
        <v>40</v>
      </c>
      <c r="K10" s="5">
        <f t="shared" si="2"/>
        <v>60</v>
      </c>
      <c r="L10" s="5">
        <v>50</v>
      </c>
      <c r="M10" s="5">
        <f t="shared" si="3"/>
        <v>570.20000000000005</v>
      </c>
    </row>
    <row r="11" spans="1:13">
      <c r="A11" s="2">
        <v>8</v>
      </c>
      <c r="B11" s="2" t="s">
        <v>5</v>
      </c>
      <c r="C11" s="2" t="s">
        <v>37</v>
      </c>
      <c r="D11" s="2" t="s">
        <v>10</v>
      </c>
      <c r="E11" s="2" t="s">
        <v>56</v>
      </c>
      <c r="F11" s="2" t="s">
        <v>50</v>
      </c>
      <c r="G11" s="2">
        <v>28</v>
      </c>
      <c r="H11" s="2">
        <f t="shared" si="0"/>
        <v>280</v>
      </c>
      <c r="I11" s="5">
        <v>2.2000000000000002</v>
      </c>
      <c r="J11" s="5">
        <f t="shared" si="1"/>
        <v>56</v>
      </c>
      <c r="K11" s="5">
        <f t="shared" si="2"/>
        <v>84</v>
      </c>
      <c r="L11" s="5">
        <v>50</v>
      </c>
      <c r="M11" s="5">
        <f t="shared" si="3"/>
        <v>806</v>
      </c>
    </row>
    <row r="12" spans="1:13">
      <c r="A12" s="2">
        <v>9</v>
      </c>
      <c r="B12" s="2" t="s">
        <v>5</v>
      </c>
      <c r="C12" s="2" t="s">
        <v>38</v>
      </c>
      <c r="D12" s="2" t="s">
        <v>11</v>
      </c>
      <c r="E12" s="2" t="s">
        <v>56</v>
      </c>
      <c r="F12" s="6" t="s">
        <v>63</v>
      </c>
      <c r="G12" s="2">
        <v>20</v>
      </c>
      <c r="H12" s="2">
        <f t="shared" si="0"/>
        <v>200</v>
      </c>
      <c r="I12" s="5">
        <v>2.101</v>
      </c>
      <c r="J12" s="5">
        <f t="shared" si="1"/>
        <v>40</v>
      </c>
      <c r="K12" s="5">
        <f t="shared" si="2"/>
        <v>60</v>
      </c>
      <c r="L12" s="5">
        <v>50</v>
      </c>
      <c r="M12" s="5">
        <f t="shared" si="3"/>
        <v>570.20000000000005</v>
      </c>
    </row>
    <row r="13" spans="1:13">
      <c r="A13" s="2">
        <v>10</v>
      </c>
      <c r="B13" s="2" t="s">
        <v>12</v>
      </c>
      <c r="C13" s="2" t="s">
        <v>39</v>
      </c>
      <c r="D13" s="2" t="s">
        <v>13</v>
      </c>
      <c r="E13" s="2" t="s">
        <v>56</v>
      </c>
      <c r="F13" s="2" t="s">
        <v>51</v>
      </c>
      <c r="G13" s="2">
        <v>35</v>
      </c>
      <c r="H13" s="2">
        <f t="shared" si="0"/>
        <v>350</v>
      </c>
      <c r="I13" s="5">
        <v>1.8479999999999999</v>
      </c>
      <c r="J13" s="5">
        <f t="shared" si="1"/>
        <v>70</v>
      </c>
      <c r="K13" s="5">
        <f t="shared" si="2"/>
        <v>105</v>
      </c>
      <c r="L13" s="5">
        <v>50</v>
      </c>
      <c r="M13" s="5">
        <f t="shared" si="3"/>
        <v>871.8</v>
      </c>
    </row>
    <row r="14" spans="1:13">
      <c r="A14" s="2">
        <v>11</v>
      </c>
      <c r="B14" s="2" t="s">
        <v>12</v>
      </c>
      <c r="C14" s="2" t="s">
        <v>40</v>
      </c>
      <c r="D14" s="2" t="s">
        <v>14</v>
      </c>
      <c r="E14" s="2" t="s">
        <v>56</v>
      </c>
      <c r="F14" s="2" t="s">
        <v>49</v>
      </c>
      <c r="G14" s="2">
        <v>60</v>
      </c>
      <c r="H14" s="2">
        <f t="shared" si="0"/>
        <v>600</v>
      </c>
      <c r="I14" s="5">
        <v>3.5089999999999999</v>
      </c>
      <c r="J14" s="5">
        <f t="shared" si="1"/>
        <v>120</v>
      </c>
      <c r="K14" s="5">
        <f t="shared" si="2"/>
        <v>180</v>
      </c>
      <c r="L14" s="5">
        <v>50</v>
      </c>
      <c r="M14" s="5">
        <f t="shared" si="3"/>
        <v>2455.4</v>
      </c>
    </row>
    <row r="15" spans="1:13">
      <c r="A15" s="2">
        <v>12</v>
      </c>
      <c r="B15" s="2" t="s">
        <v>15</v>
      </c>
      <c r="C15" s="2" t="s">
        <v>41</v>
      </c>
      <c r="D15" s="2" t="s">
        <v>16</v>
      </c>
      <c r="E15" s="2" t="s">
        <v>56</v>
      </c>
      <c r="F15" s="2" t="s">
        <v>52</v>
      </c>
      <c r="G15" s="2">
        <v>300</v>
      </c>
      <c r="H15" s="2">
        <f t="shared" si="0"/>
        <v>3000</v>
      </c>
      <c r="I15" s="5">
        <v>3.9489999999999998</v>
      </c>
      <c r="J15" s="5">
        <f t="shared" si="1"/>
        <v>600</v>
      </c>
      <c r="K15" s="5">
        <f t="shared" si="2"/>
        <v>900</v>
      </c>
      <c r="L15" s="5">
        <v>50</v>
      </c>
      <c r="M15" s="5">
        <f t="shared" si="3"/>
        <v>13397</v>
      </c>
    </row>
    <row r="16" spans="1:13">
      <c r="A16" s="2">
        <v>13</v>
      </c>
      <c r="B16" s="2" t="s">
        <v>17</v>
      </c>
      <c r="C16" s="2" t="s">
        <v>42</v>
      </c>
      <c r="D16" s="2" t="s">
        <v>18</v>
      </c>
      <c r="E16" s="2" t="s">
        <v>56</v>
      </c>
      <c r="F16" s="2" t="s">
        <v>53</v>
      </c>
      <c r="G16" s="2">
        <v>20</v>
      </c>
      <c r="H16" s="2">
        <f t="shared" si="0"/>
        <v>200</v>
      </c>
      <c r="I16" s="5">
        <v>2.75</v>
      </c>
      <c r="J16" s="5">
        <f t="shared" si="1"/>
        <v>40</v>
      </c>
      <c r="K16" s="5">
        <f t="shared" si="2"/>
        <v>60</v>
      </c>
      <c r="L16" s="5">
        <v>50</v>
      </c>
      <c r="M16" s="5">
        <f t="shared" si="3"/>
        <v>700</v>
      </c>
    </row>
    <row r="17" spans="1:13">
      <c r="A17" s="2">
        <v>14</v>
      </c>
      <c r="B17" s="2" t="s">
        <v>19</v>
      </c>
      <c r="C17" s="2" t="s">
        <v>43</v>
      </c>
      <c r="D17" s="2" t="s">
        <v>20</v>
      </c>
      <c r="E17" s="2" t="s">
        <v>56</v>
      </c>
      <c r="F17" s="2" t="s">
        <v>54</v>
      </c>
      <c r="G17" s="2">
        <v>52</v>
      </c>
      <c r="H17" s="2">
        <f t="shared" si="0"/>
        <v>520</v>
      </c>
      <c r="I17" s="5">
        <v>2.2000000000000002</v>
      </c>
      <c r="J17" s="5">
        <f t="shared" si="1"/>
        <v>104</v>
      </c>
      <c r="K17" s="5">
        <f t="shared" si="2"/>
        <v>156</v>
      </c>
      <c r="L17" s="5">
        <v>50</v>
      </c>
      <c r="M17" s="5">
        <f t="shared" si="3"/>
        <v>1454</v>
      </c>
    </row>
    <row r="18" spans="1:13">
      <c r="A18" s="2">
        <v>15</v>
      </c>
      <c r="B18" s="2" t="s">
        <v>19</v>
      </c>
      <c r="C18" s="2" t="s">
        <v>44</v>
      </c>
      <c r="D18" s="2" t="s">
        <v>21</v>
      </c>
      <c r="E18" s="2" t="s">
        <v>56</v>
      </c>
      <c r="F18" s="2" t="s">
        <v>55</v>
      </c>
      <c r="G18" s="2">
        <v>25</v>
      </c>
      <c r="H18" s="2">
        <f t="shared" si="0"/>
        <v>250</v>
      </c>
      <c r="I18" s="5">
        <v>2.2000000000000002</v>
      </c>
      <c r="J18" s="5">
        <f t="shared" si="1"/>
        <v>50</v>
      </c>
      <c r="K18" s="5">
        <f t="shared" si="2"/>
        <v>75</v>
      </c>
      <c r="L18" s="5">
        <v>50</v>
      </c>
      <c r="M18" s="5">
        <f t="shared" si="3"/>
        <v>725</v>
      </c>
    </row>
    <row r="19" spans="1:13">
      <c r="A19" s="2">
        <v>16</v>
      </c>
      <c r="B19" s="2" t="s">
        <v>19</v>
      </c>
      <c r="C19" s="2" t="s">
        <v>45</v>
      </c>
      <c r="D19" s="2" t="s">
        <v>22</v>
      </c>
      <c r="E19" s="2" t="s">
        <v>56</v>
      </c>
      <c r="F19" s="2" t="s">
        <v>49</v>
      </c>
      <c r="G19" s="2">
        <v>29</v>
      </c>
      <c r="H19" s="2">
        <f t="shared" si="0"/>
        <v>290</v>
      </c>
      <c r="I19" s="5">
        <v>3.5089999999999999</v>
      </c>
      <c r="J19" s="5">
        <f t="shared" si="1"/>
        <v>58</v>
      </c>
      <c r="K19" s="5">
        <f t="shared" si="2"/>
        <v>87</v>
      </c>
      <c r="L19" s="5">
        <v>50</v>
      </c>
      <c r="M19" s="5">
        <f>H19*I19+J19+K19+L19</f>
        <v>1212.6100000000001</v>
      </c>
    </row>
    <row r="20" spans="1:13" s="9" customFormat="1">
      <c r="A20" s="17" t="s">
        <v>67</v>
      </c>
      <c r="B20" s="18"/>
      <c r="C20" s="18"/>
      <c r="D20" s="18"/>
      <c r="E20" s="18"/>
      <c r="F20" s="18"/>
      <c r="G20" s="18"/>
      <c r="H20" s="18"/>
      <c r="I20" s="19"/>
      <c r="J20" s="19"/>
      <c r="K20" s="19"/>
      <c r="L20" s="20"/>
      <c r="M20" s="8">
        <f>ROUND(SUM(M4:M19),0)</f>
        <v>29265</v>
      </c>
    </row>
    <row r="21" spans="1:13" s="9" customFormat="1" ht="30" customHeight="1">
      <c r="A21" s="11" t="s">
        <v>68</v>
      </c>
      <c r="B21" s="11"/>
      <c r="C21" s="11"/>
      <c r="D21" s="11"/>
      <c r="E21" s="11"/>
      <c r="F21" s="11"/>
      <c r="G21" s="11"/>
      <c r="H21" s="11"/>
      <c r="I21" s="12"/>
      <c r="J21" s="12"/>
      <c r="K21" s="12"/>
      <c r="L21" s="12"/>
      <c r="M21" s="12"/>
    </row>
    <row r="22" spans="1:13" s="9" customFormat="1" ht="30" customHeight="1">
      <c r="A22" s="11" t="s">
        <v>66</v>
      </c>
      <c r="B22" s="11"/>
      <c r="C22" s="11"/>
      <c r="D22" s="11"/>
      <c r="E22" s="11"/>
      <c r="F22" s="11"/>
      <c r="G22" s="11"/>
      <c r="H22" s="11"/>
      <c r="I22" s="12"/>
      <c r="J22" s="12"/>
      <c r="K22" s="12"/>
      <c r="L22" s="12"/>
      <c r="M22" s="12"/>
    </row>
    <row r="23" spans="1:13">
      <c r="G23" s="10">
        <f>SUM(G4:G19)</f>
        <v>777</v>
      </c>
      <c r="H23" s="10">
        <f>SUM(H4:H19)</f>
        <v>7770</v>
      </c>
    </row>
  </sheetData>
  <sortState ref="B2:G17">
    <sortCondition ref="B1"/>
  </sortState>
  <mergeCells count="7">
    <mergeCell ref="A22:M22"/>
    <mergeCell ref="A1:H1"/>
    <mergeCell ref="I1:M1"/>
    <mergeCell ref="A2:H2"/>
    <mergeCell ref="I2:M2"/>
    <mergeCell ref="A20:L20"/>
    <mergeCell ref="A21:M21"/>
  </mergeCells>
  <conditionalFormatting sqref="C20:C22">
    <cfRule type="duplicateValues" dxfId="1" priority="1"/>
    <cfRule type="duplicateValues" dxfId="0" priority="2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2025-10-13T04:34:39Z</cp:lastPrinted>
  <dcterms:created xsi:type="dcterms:W3CDTF">2025-10-09T06:25:57Z</dcterms:created>
  <dcterms:modified xsi:type="dcterms:W3CDTF">2025-10-13T04:35:50Z</dcterms:modified>
</cp:coreProperties>
</file>