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Sheet1!$A$8:$P$35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H34" i="1" l="1"/>
  <c r="G34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J9" i="1"/>
  <c r="J33" i="1" s="1"/>
</calcChain>
</file>

<file path=xl/sharedStrings.xml><?xml version="1.0" encoding="utf-8"?>
<sst xmlns="http://schemas.openxmlformats.org/spreadsheetml/2006/main" count="191" uniqueCount="132">
  <si>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</si>
  <si>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</si>
  <si>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</si>
  <si>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</si>
  <si>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</si>
  <si>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</si>
  <si>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</si>
  <si>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</si>
  <si>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DATE</t>
  </si>
  <si>
    <t>CASE</t>
  </si>
  <si>
    <t>WEIGHT</t>
  </si>
  <si>
    <t>RATE</t>
  </si>
  <si>
    <t>AMT.</t>
  </si>
  <si>
    <t>GST to be paid by Consignor under Reverse Charge Mechanism (RCM) as per GST</t>
  </si>
  <si>
    <t>MONTH   : SEPTEMBER, 2025</t>
  </si>
  <si>
    <t>INVOICE DATE : 30/09/2025</t>
  </si>
  <si>
    <t>PARADEEP</t>
  </si>
  <si>
    <t>ANGUL</t>
  </si>
  <si>
    <t>NALCO</t>
  </si>
  <si>
    <t>NAYAGARH</t>
  </si>
  <si>
    <t>JATNI</t>
  </si>
  <si>
    <t>BERHAMPUR</t>
  </si>
  <si>
    <t>DHENKANAL</t>
  </si>
  <si>
    <t>JALESWAR</t>
  </si>
  <si>
    <t>BALASORE</t>
  </si>
  <si>
    <t>SORO</t>
  </si>
  <si>
    <t>NILAGIRI</t>
  </si>
  <si>
    <t>CHHATRAPUR</t>
  </si>
  <si>
    <t>BARIPADA</t>
  </si>
  <si>
    <t>SL.</t>
  </si>
  <si>
    <t>LR NO.</t>
  </si>
  <si>
    <t>INV. NO.</t>
  </si>
  <si>
    <t>FROM</t>
  </si>
  <si>
    <t>TO</t>
  </si>
  <si>
    <t>PARTY NAME</t>
  </si>
  <si>
    <t>REMARKS</t>
  </si>
  <si>
    <t>28/10/2024</t>
  </si>
  <si>
    <t>NP/1</t>
  </si>
  <si>
    <t>31301</t>
  </si>
  <si>
    <t>CUTTACK</t>
  </si>
  <si>
    <t>SHIBA PARBATI HARDWARE</t>
  </si>
  <si>
    <t>RETURN LR</t>
  </si>
  <si>
    <t>NP/2</t>
  </si>
  <si>
    <t>31817</t>
  </si>
  <si>
    <t>RAY TRADERS</t>
  </si>
  <si>
    <t>NP/3</t>
  </si>
  <si>
    <t>31454</t>
  </si>
  <si>
    <t>KHURDA</t>
  </si>
  <si>
    <t>PIHU SANITARY</t>
  </si>
  <si>
    <t>NP/4</t>
  </si>
  <si>
    <t>31174</t>
  </si>
  <si>
    <t>EPARI HARDWARE AND SANITARY</t>
  </si>
  <si>
    <t>30/10/2024</t>
  </si>
  <si>
    <t>NP/5</t>
  </si>
  <si>
    <t>32402</t>
  </si>
  <si>
    <t>NARAYANI IRON AND HARDWARE</t>
  </si>
  <si>
    <t>NP/6</t>
  </si>
  <si>
    <t>32429</t>
  </si>
  <si>
    <t>DIVINE MOBILE SERVICE</t>
  </si>
  <si>
    <t>01/11/2024</t>
  </si>
  <si>
    <t>NP/7</t>
  </si>
  <si>
    <t>24348/23994/23885/24373</t>
  </si>
  <si>
    <t>MUNIGUDA</t>
  </si>
  <si>
    <t>JAIN HARDWARE</t>
  </si>
  <si>
    <t>02/11/2024</t>
  </si>
  <si>
    <t>NP/8</t>
  </si>
  <si>
    <t>32925</t>
  </si>
  <si>
    <t>MAHAVEER HARDWARE STORE</t>
  </si>
  <si>
    <t>04/11/2024</t>
  </si>
  <si>
    <t>NP/9</t>
  </si>
  <si>
    <t>32806</t>
  </si>
  <si>
    <t>BOLANGIR</t>
  </si>
  <si>
    <t>AMBIKA HARDWARE</t>
  </si>
  <si>
    <t>05/11/2024</t>
  </si>
  <si>
    <t>NP/10</t>
  </si>
  <si>
    <t>32140</t>
  </si>
  <si>
    <t>CHAKADOLA ENTERPRISES</t>
  </si>
  <si>
    <t>08/11/2024</t>
  </si>
  <si>
    <t>NP/12</t>
  </si>
  <si>
    <t>33825</t>
  </si>
  <si>
    <t>DEOGARH</t>
  </si>
  <si>
    <t>MAA LAXMI PAINTS CYCLE STORE</t>
  </si>
  <si>
    <t>22/11/2024</t>
  </si>
  <si>
    <t>NP/14</t>
  </si>
  <si>
    <t>35301</t>
  </si>
  <si>
    <t>JENA BHAI PAINTS AND HARDWARE</t>
  </si>
  <si>
    <t>23/11/2024</t>
  </si>
  <si>
    <t>NP/13</t>
  </si>
  <si>
    <t>36192/36393/36384/36197/32943</t>
  </si>
  <si>
    <t>DHANAGADI</t>
  </si>
  <si>
    <t>JAGABALIA HARDWARE AND PAINTS</t>
  </si>
  <si>
    <t>27/11/2024</t>
  </si>
  <si>
    <t>NP/15</t>
  </si>
  <si>
    <t>36766</t>
  </si>
  <si>
    <t>GARNAIK CONSTRUCTION</t>
  </si>
  <si>
    <t>28/11/2024</t>
  </si>
  <si>
    <t>NP/16</t>
  </si>
  <si>
    <t>35680</t>
  </si>
  <si>
    <t>MANDAKINI PAINTS</t>
  </si>
  <si>
    <t>NP/17</t>
  </si>
  <si>
    <t>36376</t>
  </si>
  <si>
    <t>SRUSTY CEMENT WORKS</t>
  </si>
  <si>
    <t>05/12/2024</t>
  </si>
  <si>
    <t>NP/18</t>
  </si>
  <si>
    <t>37961</t>
  </si>
  <si>
    <t>MAYURBHANJ</t>
  </si>
  <si>
    <t>SANJEEV KUMAR AND BROS</t>
  </si>
  <si>
    <t>10/12/2024</t>
  </si>
  <si>
    <t>38526</t>
  </si>
  <si>
    <t>IFFCO LTD</t>
  </si>
  <si>
    <t>NP/19</t>
  </si>
  <si>
    <t>36586</t>
  </si>
  <si>
    <t>SANTIA</t>
  </si>
  <si>
    <t>G P PAINTS</t>
  </si>
  <si>
    <t>NP/20</t>
  </si>
  <si>
    <t>38449</t>
  </si>
  <si>
    <t>KODASINGH</t>
  </si>
  <si>
    <t>12/12/2024</t>
  </si>
  <si>
    <t>NP/21</t>
  </si>
  <si>
    <t>38948</t>
  </si>
  <si>
    <t>SHREE MAA CIVILI AID SOLUTION</t>
  </si>
  <si>
    <t>14/12/2024</t>
  </si>
  <si>
    <t>NP/22</t>
  </si>
  <si>
    <t>80596</t>
  </si>
  <si>
    <t>VIJAYA PAINTS</t>
  </si>
  <si>
    <t>NP/23</t>
  </si>
  <si>
    <t>38471</t>
  </si>
  <si>
    <t>SHREE RAM COLOUR</t>
  </si>
  <si>
    <t>24/7/2025</t>
  </si>
  <si>
    <t>37929</t>
  </si>
  <si>
    <t>(RUPEES TWENTY THREE THOUSAND FOUR HUNDRED NINETY ONE ONLY)</t>
  </si>
  <si>
    <t>BILL NO. : 18513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</si>
</sst>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Calibri"/>
      <family val="2"/>
    </font>
    <font>
      <b/>
      <sz val="6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165" fontId="0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" xfId="1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8" fillId="0" borderId="7" xfId="0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tabSelected="1" topLeftCell="A22" zoomScale="130" zoomScaleNormal="130" workbookViewId="0">
      <selection activeCell="O36" sqref="O36"/>
    </sheetView>
  </sheetViews>
  <sheetFormatPr defaultRowHeight="15"/>
  <cols>
    <col min="1" max="1" width="5.5703125" style="3" customWidth="1"/>
    <col min="2" max="2" width="11.28515625" style="4" bestFit="1" customWidth="1"/>
    <col min="3" max="3" width="7" style="3" bestFit="1" customWidth="1"/>
    <col min="4" max="4" width="13.5703125" style="5" customWidth="1"/>
    <col min="5" max="5" width="13.42578125" style="2" bestFit="1" customWidth="1"/>
    <col min="6" max="6" width="9" style="3" bestFit="1" customWidth="1"/>
    <col min="7" max="7" width="5.42578125" style="6" bestFit="1" customWidth="1"/>
    <col min="8" max="8" width="10.42578125" style="7" bestFit="1" customWidth="1"/>
    <col min="9" max="9" width="5.5703125" style="1" bestFit="1" customWidth="1"/>
    <col min="10" max="10" width="9.5703125" style="1" customWidth="1"/>
    <col min="11" max="11" width="33.42578125" style="1" bestFit="1" customWidth="1"/>
    <col min="12" max="12" width="10.42578125" style="1" bestFit="1" customWidth="1"/>
    <col min="13" max="14" width="9.140625" style="1"/>
    <col min="15" max="16" width="11.42578125" style="1" bestFit="1" customWidth="1"/>
    <col min="17" max="16384" width="9.140625" style="1"/>
  </cols>
  <sheetData>
    <row r="2" spans="1:12" s="3" customFormat="1">
      <c r="A2" s="13" t="s">
        <v>3</v>
      </c>
      <c r="B2" s="11"/>
      <c r="C2" s="12"/>
      <c r="D2" s="12"/>
      <c r="E2" s="13"/>
      <c r="F2" s="16"/>
      <c r="G2" s="15"/>
      <c r="H2" s="15"/>
      <c r="I2" s="16"/>
      <c r="J2" s="13" t="s">
        <v>14</v>
      </c>
      <c r="K2" s="14"/>
      <c r="L2" s="17"/>
    </row>
    <row r="3" spans="1:12" s="3" customFormat="1">
      <c r="A3" s="13" t="s">
        <v>4</v>
      </c>
      <c r="B3" s="11"/>
      <c r="C3" s="12"/>
      <c r="D3" s="12"/>
      <c r="E3" s="13"/>
      <c r="F3" s="14"/>
      <c r="G3" s="15"/>
      <c r="H3" s="15"/>
      <c r="I3" s="16"/>
      <c r="J3" s="13" t="s">
        <v>131</v>
      </c>
      <c r="K3" s="14"/>
      <c r="L3" s="17"/>
    </row>
    <row r="4" spans="1:12" s="3" customFormat="1" ht="16.5">
      <c r="A4" s="13" t="s">
        <v>5</v>
      </c>
      <c r="B4" s="18"/>
      <c r="C4" s="12"/>
      <c r="D4" s="12"/>
      <c r="E4" s="19"/>
      <c r="F4" s="14"/>
      <c r="G4" s="15"/>
      <c r="H4" s="15"/>
      <c r="I4" s="16"/>
      <c r="J4" s="13" t="s">
        <v>15</v>
      </c>
      <c r="K4" s="14"/>
      <c r="L4" s="17"/>
    </row>
    <row r="5" spans="1:12" s="3" customFormat="1">
      <c r="A5" s="13" t="s">
        <v>6</v>
      </c>
      <c r="B5" s="18"/>
      <c r="C5" s="12"/>
      <c r="D5" s="12"/>
      <c r="E5" s="20"/>
      <c r="F5" s="14"/>
      <c r="G5" s="15"/>
      <c r="H5" s="15"/>
      <c r="I5" s="16"/>
      <c r="J5" s="13" t="s">
        <v>0</v>
      </c>
      <c r="K5" s="14"/>
      <c r="L5" s="17"/>
    </row>
    <row r="6" spans="1:12" s="3" customFormat="1">
      <c r="A6" s="14"/>
      <c r="B6" s="18"/>
      <c r="C6" s="14"/>
      <c r="D6" s="14"/>
      <c r="E6" s="16"/>
      <c r="F6" s="14"/>
      <c r="G6" s="15"/>
      <c r="H6" s="15"/>
      <c r="I6" s="16"/>
      <c r="J6" s="13" t="s">
        <v>7</v>
      </c>
      <c r="K6" s="14"/>
      <c r="L6" s="17"/>
    </row>
    <row r="7" spans="1:12" s="3" customFormat="1">
      <c r="A7" s="14"/>
      <c r="B7" s="18"/>
      <c r="C7" s="14"/>
      <c r="D7" s="14"/>
      <c r="E7" s="16"/>
      <c r="F7" s="14"/>
      <c r="G7" s="15"/>
      <c r="H7" s="15"/>
      <c r="I7" s="16"/>
      <c r="J7" s="13"/>
      <c r="K7" s="14"/>
      <c r="L7" s="17"/>
    </row>
    <row r="8" spans="1:12" s="22" customFormat="1">
      <c r="A8" s="39" t="s">
        <v>29</v>
      </c>
      <c r="B8" s="39" t="s">
        <v>8</v>
      </c>
      <c r="C8" s="39" t="s">
        <v>30</v>
      </c>
      <c r="D8" s="40" t="s">
        <v>31</v>
      </c>
      <c r="E8" s="39" t="s">
        <v>32</v>
      </c>
      <c r="F8" s="39" t="s">
        <v>33</v>
      </c>
      <c r="G8" s="39" t="s">
        <v>9</v>
      </c>
      <c r="H8" s="41" t="s">
        <v>10</v>
      </c>
      <c r="I8" s="42" t="s">
        <v>11</v>
      </c>
      <c r="J8" s="42" t="s">
        <v>12</v>
      </c>
      <c r="K8" s="43" t="s">
        <v>34</v>
      </c>
      <c r="L8" s="39" t="s">
        <v>35</v>
      </c>
    </row>
    <row r="9" spans="1:12" s="22" customFormat="1">
      <c r="A9" s="23">
        <v>1</v>
      </c>
      <c r="B9" s="21" t="s">
        <v>36</v>
      </c>
      <c r="C9" s="21" t="s">
        <v>37</v>
      </c>
      <c r="D9" s="24" t="s">
        <v>38</v>
      </c>
      <c r="E9" s="21" t="s">
        <v>24</v>
      </c>
      <c r="F9" s="21" t="s">
        <v>39</v>
      </c>
      <c r="G9" s="21">
        <v>4</v>
      </c>
      <c r="H9" s="26">
        <v>65.781999999999996</v>
      </c>
      <c r="I9" s="44">
        <v>2.33</v>
      </c>
      <c r="J9" s="44">
        <f t="shared" ref="J9:J32" si="0">H9*I9</f>
        <v>153.27206000000001</v>
      </c>
      <c r="K9" s="27" t="s">
        <v>40</v>
      </c>
      <c r="L9" s="21" t="s">
        <v>41</v>
      </c>
    </row>
    <row r="10" spans="1:12" s="22" customFormat="1">
      <c r="A10" s="23">
        <f>A9+1</f>
        <v>2</v>
      </c>
      <c r="B10" s="21" t="s">
        <v>36</v>
      </c>
      <c r="C10" s="21" t="s">
        <v>42</v>
      </c>
      <c r="D10" s="24" t="s">
        <v>43</v>
      </c>
      <c r="E10" s="21" t="s">
        <v>26</v>
      </c>
      <c r="F10" s="21" t="s">
        <v>39</v>
      </c>
      <c r="G10" s="21">
        <v>16</v>
      </c>
      <c r="H10" s="26">
        <v>291.62</v>
      </c>
      <c r="I10" s="44">
        <v>2.33</v>
      </c>
      <c r="J10" s="44">
        <f t="shared" si="0"/>
        <v>679.47460000000001</v>
      </c>
      <c r="K10" s="27" t="s">
        <v>44</v>
      </c>
      <c r="L10" s="21" t="s">
        <v>41</v>
      </c>
    </row>
    <row r="11" spans="1:12" s="22" customFormat="1">
      <c r="A11" s="23">
        <f t="shared" ref="A11:A32" si="1">A10+1</f>
        <v>3</v>
      </c>
      <c r="B11" s="21" t="s">
        <v>36</v>
      </c>
      <c r="C11" s="21" t="s">
        <v>45</v>
      </c>
      <c r="D11" s="24" t="s">
        <v>46</v>
      </c>
      <c r="E11" s="21" t="s">
        <v>47</v>
      </c>
      <c r="F11" s="21" t="s">
        <v>39</v>
      </c>
      <c r="G11" s="21">
        <v>1</v>
      </c>
      <c r="H11" s="26">
        <v>13.55</v>
      </c>
      <c r="I11" s="44">
        <v>2.33</v>
      </c>
      <c r="J11" s="44">
        <f t="shared" si="0"/>
        <v>31.571500000000004</v>
      </c>
      <c r="K11" s="27" t="s">
        <v>48</v>
      </c>
      <c r="L11" s="21" t="s">
        <v>41</v>
      </c>
    </row>
    <row r="12" spans="1:12" s="22" customFormat="1">
      <c r="A12" s="23">
        <f t="shared" si="1"/>
        <v>4</v>
      </c>
      <c r="B12" s="21" t="s">
        <v>36</v>
      </c>
      <c r="C12" s="21" t="s">
        <v>49</v>
      </c>
      <c r="D12" s="24" t="s">
        <v>50</v>
      </c>
      <c r="E12" s="21" t="s">
        <v>21</v>
      </c>
      <c r="F12" s="21" t="s">
        <v>39</v>
      </c>
      <c r="G12" s="21">
        <v>1</v>
      </c>
      <c r="H12" s="26">
        <v>17.079999999999998</v>
      </c>
      <c r="I12" s="44">
        <v>2.33</v>
      </c>
      <c r="J12" s="44">
        <f t="shared" si="0"/>
        <v>39.796399999999998</v>
      </c>
      <c r="K12" s="27" t="s">
        <v>51</v>
      </c>
      <c r="L12" s="21" t="s">
        <v>41</v>
      </c>
    </row>
    <row r="13" spans="1:12" s="22" customFormat="1">
      <c r="A13" s="23">
        <f t="shared" si="1"/>
        <v>5</v>
      </c>
      <c r="B13" s="21" t="s">
        <v>52</v>
      </c>
      <c r="C13" s="21" t="s">
        <v>53</v>
      </c>
      <c r="D13" s="24" t="s">
        <v>54</v>
      </c>
      <c r="E13" s="21" t="s">
        <v>27</v>
      </c>
      <c r="F13" s="21" t="s">
        <v>39</v>
      </c>
      <c r="G13" s="21">
        <v>38</v>
      </c>
      <c r="H13" s="26">
        <v>650</v>
      </c>
      <c r="I13" s="44">
        <v>2.33</v>
      </c>
      <c r="J13" s="44">
        <f t="shared" si="0"/>
        <v>1514.5</v>
      </c>
      <c r="K13" s="27" t="s">
        <v>55</v>
      </c>
      <c r="L13" s="21" t="s">
        <v>41</v>
      </c>
    </row>
    <row r="14" spans="1:12" s="22" customFormat="1">
      <c r="A14" s="23">
        <f t="shared" si="1"/>
        <v>6</v>
      </c>
      <c r="B14" s="21" t="s">
        <v>52</v>
      </c>
      <c r="C14" s="21" t="s">
        <v>56</v>
      </c>
      <c r="D14" s="24" t="s">
        <v>57</v>
      </c>
      <c r="E14" s="21" t="s">
        <v>25</v>
      </c>
      <c r="F14" s="21" t="s">
        <v>39</v>
      </c>
      <c r="G14" s="21">
        <v>15</v>
      </c>
      <c r="H14" s="26">
        <v>405.1</v>
      </c>
      <c r="I14" s="44">
        <v>2.33</v>
      </c>
      <c r="J14" s="44">
        <f t="shared" si="0"/>
        <v>943.88300000000004</v>
      </c>
      <c r="K14" s="27" t="s">
        <v>58</v>
      </c>
      <c r="L14" s="21" t="s">
        <v>41</v>
      </c>
    </row>
    <row r="15" spans="1:12" s="22" customFormat="1" ht="31.5" customHeight="1">
      <c r="A15" s="23">
        <f t="shared" si="1"/>
        <v>7</v>
      </c>
      <c r="B15" s="21" t="s">
        <v>59</v>
      </c>
      <c r="C15" s="21" t="s">
        <v>60</v>
      </c>
      <c r="D15" s="24" t="s">
        <v>61</v>
      </c>
      <c r="E15" s="21" t="s">
        <v>62</v>
      </c>
      <c r="F15" s="21" t="s">
        <v>39</v>
      </c>
      <c r="G15" s="21">
        <v>43</v>
      </c>
      <c r="H15" s="26">
        <v>759</v>
      </c>
      <c r="I15" s="44">
        <v>2.33</v>
      </c>
      <c r="J15" s="44">
        <f t="shared" si="0"/>
        <v>1768.47</v>
      </c>
      <c r="K15" s="27" t="s">
        <v>63</v>
      </c>
      <c r="L15" s="21" t="s">
        <v>41</v>
      </c>
    </row>
    <row r="16" spans="1:12" s="22" customFormat="1">
      <c r="A16" s="23">
        <f t="shared" si="1"/>
        <v>8</v>
      </c>
      <c r="B16" s="21" t="s">
        <v>64</v>
      </c>
      <c r="C16" s="21" t="s">
        <v>65</v>
      </c>
      <c r="D16" s="24" t="s">
        <v>66</v>
      </c>
      <c r="E16" s="21" t="s">
        <v>20</v>
      </c>
      <c r="F16" s="21" t="s">
        <v>39</v>
      </c>
      <c r="G16" s="21">
        <v>4</v>
      </c>
      <c r="H16" s="26">
        <v>39.75</v>
      </c>
      <c r="I16" s="44">
        <v>2.33</v>
      </c>
      <c r="J16" s="44">
        <f t="shared" si="0"/>
        <v>92.617500000000007</v>
      </c>
      <c r="K16" s="27" t="s">
        <v>67</v>
      </c>
      <c r="L16" s="21" t="s">
        <v>41</v>
      </c>
    </row>
    <row r="17" spans="1:12" s="22" customFormat="1">
      <c r="A17" s="23">
        <f t="shared" si="1"/>
        <v>9</v>
      </c>
      <c r="B17" s="21" t="s">
        <v>68</v>
      </c>
      <c r="C17" s="21" t="s">
        <v>69</v>
      </c>
      <c r="D17" s="24" t="s">
        <v>70</v>
      </c>
      <c r="E17" s="21" t="s">
        <v>71</v>
      </c>
      <c r="F17" s="21" t="s">
        <v>39</v>
      </c>
      <c r="G17" s="21">
        <v>15</v>
      </c>
      <c r="H17" s="26">
        <v>147.09</v>
      </c>
      <c r="I17" s="44">
        <v>2.33</v>
      </c>
      <c r="J17" s="44">
        <f t="shared" si="0"/>
        <v>342.71970000000005</v>
      </c>
      <c r="K17" s="27" t="s">
        <v>72</v>
      </c>
      <c r="L17" s="21" t="s">
        <v>41</v>
      </c>
    </row>
    <row r="18" spans="1:12" s="22" customFormat="1">
      <c r="A18" s="23">
        <f t="shared" si="1"/>
        <v>10</v>
      </c>
      <c r="B18" s="21" t="s">
        <v>73</v>
      </c>
      <c r="C18" s="21" t="s">
        <v>74</v>
      </c>
      <c r="D18" s="24" t="s">
        <v>75</v>
      </c>
      <c r="E18" s="21" t="s">
        <v>25</v>
      </c>
      <c r="F18" s="21" t="s">
        <v>39</v>
      </c>
      <c r="G18" s="21">
        <v>4</v>
      </c>
      <c r="H18" s="26">
        <v>100.6</v>
      </c>
      <c r="I18" s="44">
        <v>2.33</v>
      </c>
      <c r="J18" s="44">
        <f t="shared" si="0"/>
        <v>234.398</v>
      </c>
      <c r="K18" s="27" t="s">
        <v>76</v>
      </c>
      <c r="L18" s="21" t="s">
        <v>41</v>
      </c>
    </row>
    <row r="19" spans="1:12" s="22" customFormat="1">
      <c r="A19" s="23">
        <f t="shared" si="1"/>
        <v>11</v>
      </c>
      <c r="B19" s="21" t="s">
        <v>77</v>
      </c>
      <c r="C19" s="21" t="s">
        <v>78</v>
      </c>
      <c r="D19" s="24" t="s">
        <v>79</v>
      </c>
      <c r="E19" s="21" t="s">
        <v>80</v>
      </c>
      <c r="F19" s="21" t="s">
        <v>39</v>
      </c>
      <c r="G19" s="21">
        <v>3</v>
      </c>
      <c r="H19" s="26">
        <v>51</v>
      </c>
      <c r="I19" s="44">
        <v>2.33</v>
      </c>
      <c r="J19" s="44">
        <f t="shared" si="0"/>
        <v>118.83</v>
      </c>
      <c r="K19" s="27" t="s">
        <v>81</v>
      </c>
      <c r="L19" s="21" t="s">
        <v>41</v>
      </c>
    </row>
    <row r="20" spans="1:12" s="22" customFormat="1">
      <c r="A20" s="23">
        <f t="shared" si="1"/>
        <v>12</v>
      </c>
      <c r="B20" s="21" t="s">
        <v>82</v>
      </c>
      <c r="C20" s="21" t="s">
        <v>83</v>
      </c>
      <c r="D20" s="24" t="s">
        <v>84</v>
      </c>
      <c r="E20" s="21" t="s">
        <v>22</v>
      </c>
      <c r="F20" s="21" t="s">
        <v>39</v>
      </c>
      <c r="G20" s="21">
        <v>5</v>
      </c>
      <c r="H20" s="26">
        <v>133.55000000000001</v>
      </c>
      <c r="I20" s="44">
        <v>2.33</v>
      </c>
      <c r="J20" s="44">
        <f t="shared" si="0"/>
        <v>311.17150000000004</v>
      </c>
      <c r="K20" s="27" t="s">
        <v>85</v>
      </c>
      <c r="L20" s="21" t="s">
        <v>41</v>
      </c>
    </row>
    <row r="21" spans="1:12" s="22" customFormat="1" ht="45">
      <c r="A21" s="23">
        <f t="shared" si="1"/>
        <v>13</v>
      </c>
      <c r="B21" s="21" t="s">
        <v>86</v>
      </c>
      <c r="C21" s="21" t="s">
        <v>87</v>
      </c>
      <c r="D21" s="24" t="s">
        <v>88</v>
      </c>
      <c r="E21" s="21" t="s">
        <v>89</v>
      </c>
      <c r="F21" s="21" t="s">
        <v>39</v>
      </c>
      <c r="G21" s="21">
        <v>60</v>
      </c>
      <c r="H21" s="26">
        <v>1012</v>
      </c>
      <c r="I21" s="44">
        <v>2.33</v>
      </c>
      <c r="J21" s="44">
        <f t="shared" si="0"/>
        <v>2357.96</v>
      </c>
      <c r="K21" s="27" t="s">
        <v>90</v>
      </c>
      <c r="L21" s="21" t="s">
        <v>41</v>
      </c>
    </row>
    <row r="22" spans="1:12" s="22" customFormat="1">
      <c r="A22" s="23">
        <f t="shared" si="1"/>
        <v>14</v>
      </c>
      <c r="B22" s="21" t="s">
        <v>91</v>
      </c>
      <c r="C22" s="21" t="s">
        <v>92</v>
      </c>
      <c r="D22" s="24" t="s">
        <v>93</v>
      </c>
      <c r="E22" s="21" t="s">
        <v>17</v>
      </c>
      <c r="F22" s="21" t="s">
        <v>39</v>
      </c>
      <c r="G22" s="21">
        <v>5</v>
      </c>
      <c r="H22" s="26">
        <v>125</v>
      </c>
      <c r="I22" s="44">
        <v>2.33</v>
      </c>
      <c r="J22" s="44">
        <f t="shared" si="0"/>
        <v>291.25</v>
      </c>
      <c r="K22" s="27" t="s">
        <v>94</v>
      </c>
      <c r="L22" s="21" t="s">
        <v>41</v>
      </c>
    </row>
    <row r="23" spans="1:12" s="22" customFormat="1">
      <c r="A23" s="23">
        <f t="shared" si="1"/>
        <v>15</v>
      </c>
      <c r="B23" s="21" t="s">
        <v>95</v>
      </c>
      <c r="C23" s="21" t="s">
        <v>96</v>
      </c>
      <c r="D23" s="24" t="s">
        <v>97</v>
      </c>
      <c r="E23" s="21" t="s">
        <v>23</v>
      </c>
      <c r="F23" s="21" t="s">
        <v>39</v>
      </c>
      <c r="G23" s="21">
        <v>60</v>
      </c>
      <c r="H23" s="26">
        <v>2400</v>
      </c>
      <c r="I23" s="44">
        <v>2.33</v>
      </c>
      <c r="J23" s="44">
        <f t="shared" si="0"/>
        <v>5592</v>
      </c>
      <c r="K23" s="27" t="s">
        <v>98</v>
      </c>
      <c r="L23" s="21" t="s">
        <v>41</v>
      </c>
    </row>
    <row r="24" spans="1:12" s="22" customFormat="1">
      <c r="A24" s="23">
        <f t="shared" si="1"/>
        <v>16</v>
      </c>
      <c r="B24" s="21" t="s">
        <v>95</v>
      </c>
      <c r="C24" s="21" t="s">
        <v>99</v>
      </c>
      <c r="D24" s="24" t="s">
        <v>100</v>
      </c>
      <c r="E24" s="21" t="s">
        <v>28</v>
      </c>
      <c r="F24" s="21" t="s">
        <v>39</v>
      </c>
      <c r="G24" s="21">
        <v>18</v>
      </c>
      <c r="H24" s="26">
        <v>375.48</v>
      </c>
      <c r="I24" s="44">
        <v>2.33</v>
      </c>
      <c r="J24" s="44">
        <f t="shared" si="0"/>
        <v>874.86840000000007</v>
      </c>
      <c r="K24" s="27" t="s">
        <v>101</v>
      </c>
      <c r="L24" s="21" t="s">
        <v>41</v>
      </c>
    </row>
    <row r="25" spans="1:12" s="22" customFormat="1">
      <c r="A25" s="23">
        <f t="shared" si="1"/>
        <v>17</v>
      </c>
      <c r="B25" s="21" t="s">
        <v>102</v>
      </c>
      <c r="C25" s="45" t="s">
        <v>103</v>
      </c>
      <c r="D25" s="24" t="s">
        <v>104</v>
      </c>
      <c r="E25" s="21" t="s">
        <v>105</v>
      </c>
      <c r="F25" s="21" t="s">
        <v>39</v>
      </c>
      <c r="G25" s="21">
        <v>20</v>
      </c>
      <c r="H25" s="26">
        <v>406.6</v>
      </c>
      <c r="I25" s="44">
        <v>2.33</v>
      </c>
      <c r="J25" s="44">
        <f t="shared" si="0"/>
        <v>947.37800000000004</v>
      </c>
      <c r="K25" s="27" t="s">
        <v>106</v>
      </c>
      <c r="L25" s="21" t="s">
        <v>41</v>
      </c>
    </row>
    <row r="26" spans="1:12" s="22" customFormat="1">
      <c r="A26" s="23">
        <f t="shared" si="1"/>
        <v>18</v>
      </c>
      <c r="B26" s="21" t="s">
        <v>107</v>
      </c>
      <c r="C26" s="45" t="s">
        <v>103</v>
      </c>
      <c r="D26" s="24" t="s">
        <v>108</v>
      </c>
      <c r="E26" s="21" t="s">
        <v>16</v>
      </c>
      <c r="F26" s="21" t="s">
        <v>39</v>
      </c>
      <c r="G26" s="21">
        <v>20</v>
      </c>
      <c r="H26" s="26">
        <v>815</v>
      </c>
      <c r="I26" s="44">
        <v>2.33</v>
      </c>
      <c r="J26" s="44">
        <f t="shared" si="0"/>
        <v>1898.95</v>
      </c>
      <c r="K26" s="27" t="s">
        <v>109</v>
      </c>
      <c r="L26" s="21" t="s">
        <v>41</v>
      </c>
    </row>
    <row r="27" spans="1:12" s="22" customFormat="1">
      <c r="A27" s="23">
        <f t="shared" si="1"/>
        <v>19</v>
      </c>
      <c r="B27" s="21" t="s">
        <v>107</v>
      </c>
      <c r="C27" s="21" t="s">
        <v>110</v>
      </c>
      <c r="D27" s="24" t="s">
        <v>111</v>
      </c>
      <c r="E27" s="21" t="s">
        <v>112</v>
      </c>
      <c r="F27" s="21" t="s">
        <v>39</v>
      </c>
      <c r="G27" s="21">
        <v>5</v>
      </c>
      <c r="H27" s="26">
        <v>178</v>
      </c>
      <c r="I27" s="44">
        <v>2.33</v>
      </c>
      <c r="J27" s="44">
        <f t="shared" si="0"/>
        <v>414.74</v>
      </c>
      <c r="K27" s="27" t="s">
        <v>113</v>
      </c>
      <c r="L27" s="21" t="s">
        <v>41</v>
      </c>
    </row>
    <row r="28" spans="1:12" s="22" customFormat="1">
      <c r="A28" s="23">
        <f t="shared" si="1"/>
        <v>20</v>
      </c>
      <c r="B28" s="21" t="s">
        <v>107</v>
      </c>
      <c r="C28" s="21" t="s">
        <v>114</v>
      </c>
      <c r="D28" s="24" t="s">
        <v>115</v>
      </c>
      <c r="E28" s="45" t="s">
        <v>116</v>
      </c>
      <c r="F28" s="21" t="s">
        <v>39</v>
      </c>
      <c r="G28" s="21">
        <v>5</v>
      </c>
      <c r="H28" s="26">
        <v>134</v>
      </c>
      <c r="I28" s="44">
        <v>2.33</v>
      </c>
      <c r="J28" s="44">
        <f t="shared" si="0"/>
        <v>312.22000000000003</v>
      </c>
      <c r="K28" s="27" t="s">
        <v>51</v>
      </c>
      <c r="L28" s="21" t="s">
        <v>41</v>
      </c>
    </row>
    <row r="29" spans="1:12" s="22" customFormat="1">
      <c r="A29" s="23">
        <f t="shared" si="1"/>
        <v>21</v>
      </c>
      <c r="B29" s="21" t="s">
        <v>117</v>
      </c>
      <c r="C29" s="21" t="s">
        <v>118</v>
      </c>
      <c r="D29" s="24" t="s">
        <v>119</v>
      </c>
      <c r="E29" s="21" t="s">
        <v>19</v>
      </c>
      <c r="F29" s="21" t="s">
        <v>39</v>
      </c>
      <c r="G29" s="21">
        <v>11</v>
      </c>
      <c r="H29" s="26">
        <v>158.80000000000001</v>
      </c>
      <c r="I29" s="44">
        <v>2.33</v>
      </c>
      <c r="J29" s="44">
        <f t="shared" si="0"/>
        <v>370.00400000000002</v>
      </c>
      <c r="K29" s="27" t="s">
        <v>120</v>
      </c>
      <c r="L29" s="21" t="s">
        <v>41</v>
      </c>
    </row>
    <row r="30" spans="1:12" s="22" customFormat="1">
      <c r="A30" s="23">
        <f t="shared" si="1"/>
        <v>22</v>
      </c>
      <c r="B30" s="21" t="s">
        <v>121</v>
      </c>
      <c r="C30" s="21" t="s">
        <v>122</v>
      </c>
      <c r="D30" s="24" t="s">
        <v>123</v>
      </c>
      <c r="E30" s="21" t="s">
        <v>17</v>
      </c>
      <c r="F30" s="21" t="s">
        <v>39</v>
      </c>
      <c r="G30" s="21">
        <v>10</v>
      </c>
      <c r="H30" s="26">
        <v>264</v>
      </c>
      <c r="I30" s="44">
        <v>2.33</v>
      </c>
      <c r="J30" s="44">
        <f t="shared" si="0"/>
        <v>615.12</v>
      </c>
      <c r="K30" s="27" t="s">
        <v>124</v>
      </c>
      <c r="L30" s="21" t="s">
        <v>41</v>
      </c>
    </row>
    <row r="31" spans="1:12" s="22" customFormat="1">
      <c r="A31" s="23">
        <f t="shared" si="1"/>
        <v>23</v>
      </c>
      <c r="B31" s="21" t="s">
        <v>121</v>
      </c>
      <c r="C31" s="21" t="s">
        <v>125</v>
      </c>
      <c r="D31" s="24" t="s">
        <v>126</v>
      </c>
      <c r="E31" s="21" t="s">
        <v>18</v>
      </c>
      <c r="F31" s="21" t="s">
        <v>39</v>
      </c>
      <c r="G31" s="21">
        <v>27</v>
      </c>
      <c r="H31" s="26">
        <v>239</v>
      </c>
      <c r="I31" s="44">
        <v>2.33</v>
      </c>
      <c r="J31" s="44">
        <f t="shared" si="0"/>
        <v>556.87</v>
      </c>
      <c r="K31" s="27" t="s">
        <v>127</v>
      </c>
      <c r="L31" s="21" t="s">
        <v>41</v>
      </c>
    </row>
    <row r="32" spans="1:12" s="22" customFormat="1">
      <c r="A32" s="23">
        <f t="shared" si="1"/>
        <v>24</v>
      </c>
      <c r="B32" s="28" t="s">
        <v>128</v>
      </c>
      <c r="C32" s="28" t="s">
        <v>122</v>
      </c>
      <c r="D32" s="29" t="s">
        <v>129</v>
      </c>
      <c r="E32" s="28" t="s">
        <v>17</v>
      </c>
      <c r="F32" s="21" t="s">
        <v>39</v>
      </c>
      <c r="G32" s="28">
        <v>55</v>
      </c>
      <c r="H32" s="26">
        <v>1300</v>
      </c>
      <c r="I32" s="46">
        <v>2.33</v>
      </c>
      <c r="J32" s="46">
        <f t="shared" si="0"/>
        <v>3029</v>
      </c>
      <c r="K32" s="27"/>
      <c r="L32" s="30"/>
    </row>
    <row r="33" spans="1:13" s="22" customFormat="1">
      <c r="A33" s="31" t="s">
        <v>130</v>
      </c>
      <c r="B33" s="32"/>
      <c r="C33" s="32"/>
      <c r="D33" s="32"/>
      <c r="E33" s="32"/>
      <c r="F33" s="32"/>
      <c r="G33" s="32"/>
      <c r="H33" s="32"/>
      <c r="I33" s="33"/>
      <c r="J33" s="34">
        <f>ROUND(SUM(J9:J32),0)</f>
        <v>23491</v>
      </c>
      <c r="K33" s="35"/>
      <c r="L33" s="35"/>
    </row>
    <row r="34" spans="1:13" s="22" customFormat="1" ht="15.75" thickBot="1">
      <c r="A34" s="36"/>
      <c r="B34"/>
      <c r="C34"/>
      <c r="D34" s="37"/>
      <c r="E34"/>
      <c r="F34"/>
      <c r="G34" s="47">
        <f>SUM(G9:G32)</f>
        <v>445</v>
      </c>
      <c r="H34" s="48">
        <f>SUM(H9:H32)</f>
        <v>10082.002</v>
      </c>
      <c r="I34" s="38"/>
      <c r="J34" s="38"/>
      <c r="K34"/>
      <c r="L34"/>
    </row>
    <row r="35" spans="1:13" s="8" customFormat="1" ht="25.5" customHeight="1" thickBot="1">
      <c r="A35" s="49" t="s">
        <v>13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8" spans="1:13">
      <c r="A38" s="9" t="s">
        <v>2</v>
      </c>
      <c r="I38" s="25"/>
      <c r="M38" s="10"/>
    </row>
    <row r="39" spans="1:13">
      <c r="A39" s="9"/>
      <c r="M39" s="10"/>
    </row>
    <row r="40" spans="1:13">
      <c r="A40" s="9"/>
    </row>
    <row r="41" spans="1:13">
      <c r="A41" s="9" t="s">
        <v>1</v>
      </c>
    </row>
    <row r="42" spans="1:13">
      <c r="A42" s="2"/>
    </row>
  </sheetData>
  <sortState ref="B7:L490">
    <sortCondition ref="B7:B490"/>
    <sortCondition ref="C7:C490"/>
  </sortState>
  <mergeCells count="2">
    <mergeCell ref="A35:L35"/>
    <mergeCell ref="A33:I33"/>
  </mergeCells>
  <conditionalFormatting sqref="C14">
    <cfRule type="duplicateValues" dxfId="3" priority="1"/>
  </conditionalFormatting>
  <conditionalFormatting sqref="D14">
    <cfRule type="duplicateValues" dxfId="2" priority="2"/>
    <cfRule type="duplicateValues" dxfId="1" priority="3"/>
  </conditionalFormatting>
  <conditionalFormatting sqref="D14">
    <cfRule type="duplicateValues" dxfId="0" priority="4"/>
  </conditionalFormatting>
  <printOptions horizontalCentered="1"/>
  <pageMargins left="0.15748031496062992" right="0.23622047244094491" top="1.1417322834645669" bottom="0.62992125984251968" header="0.19685039370078741" footer="0.31496062992125984"/>
  <pageSetup paperSize="9" scale="74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6" sqref="B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2025-10-30T12:32:06Z</cp:lastPrinted>
  <dcterms:created xsi:type="dcterms:W3CDTF">2010-04-08T11:28:01Z</dcterms:created>
  <dcterms:modified xsi:type="dcterms:W3CDTF">2025-10-30T12:38:07Z</dcterms:modified>
</cp:coreProperties>
</file>