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13"/>
  <c r="L16"/>
  <c r="J5"/>
  <c r="J18"/>
  <c r="J6"/>
  <c r="J7"/>
  <c r="J8"/>
  <c r="J9"/>
  <c r="J10"/>
  <c r="J11"/>
  <c r="J12"/>
  <c r="J13"/>
  <c r="J14"/>
  <c r="J15"/>
  <c r="J16"/>
  <c r="J17"/>
  <c r="J4"/>
  <c r="I5"/>
  <c r="L5" s="1"/>
  <c r="I6"/>
  <c r="L6" s="1"/>
  <c r="I7"/>
  <c r="L7" s="1"/>
  <c r="I8"/>
  <c r="L8" s="1"/>
  <c r="I10"/>
  <c r="L10" s="1"/>
  <c r="I11"/>
  <c r="L11" s="1"/>
  <c r="I12"/>
  <c r="L12" s="1"/>
  <c r="I14"/>
  <c r="L14" s="1"/>
  <c r="I15"/>
  <c r="L15" s="1"/>
  <c r="I17"/>
  <c r="L17" s="1"/>
  <c r="I18"/>
  <c r="L18" s="1"/>
  <c r="I4"/>
  <c r="L4" s="1"/>
  <c r="L19" l="1"/>
</calcChain>
</file>

<file path=xl/sharedStrings.xml><?xml version="1.0" encoding="utf-8"?>
<sst xmlns="http://schemas.openxmlformats.org/spreadsheetml/2006/main" count="93" uniqueCount="69">
  <si>
    <t>INVOICE
ATC LOGISTICS,,8984191006
GST No:21CHVPB1842D2ZQ</t>
  </si>
  <si>
    <t>02/2/2024</t>
  </si>
  <si>
    <t>2194</t>
  </si>
  <si>
    <t>04/2/2024</t>
  </si>
  <si>
    <t>2208</t>
  </si>
  <si>
    <t>2202</t>
  </si>
  <si>
    <t>2218</t>
  </si>
  <si>
    <t>06/2/2024</t>
  </si>
  <si>
    <t>2226</t>
  </si>
  <si>
    <t>09/2/2024</t>
  </si>
  <si>
    <t>2246</t>
  </si>
  <si>
    <t>10/2/2024</t>
  </si>
  <si>
    <t>2260</t>
  </si>
  <si>
    <t>13/2/2024</t>
  </si>
  <si>
    <t>2264</t>
  </si>
  <si>
    <t>2282</t>
  </si>
  <si>
    <t>17/2/2024</t>
  </si>
  <si>
    <t>2306</t>
  </si>
  <si>
    <t>20/2/2024</t>
  </si>
  <si>
    <t>2342</t>
  </si>
  <si>
    <t>23/2/2024</t>
  </si>
  <si>
    <t>2360</t>
  </si>
  <si>
    <t>2371</t>
  </si>
  <si>
    <t>225</t>
  </si>
  <si>
    <t>24/2/2024</t>
  </si>
  <si>
    <t>2370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</si>
  <si>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</si>
  <si>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</si>
  <si>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UMERKOTE</t>
  </si>
  <si>
    <t>ATTABIRA</t>
  </si>
  <si>
    <t>MUNIGUDA</t>
  </si>
  <si>
    <t>BRAHMAGIRI</t>
  </si>
  <si>
    <t>POLASARA</t>
  </si>
  <si>
    <t>BHANJANAGAR</t>
  </si>
  <si>
    <t xml:space="preserve">PARALAKHEMUNDI </t>
  </si>
  <si>
    <t>BHAWANIPATNA</t>
  </si>
  <si>
    <t>ADASPUR</t>
  </si>
  <si>
    <t>JEYPORE</t>
  </si>
  <si>
    <t>SL</t>
  </si>
  <si>
    <t>DATE</t>
  </si>
  <si>
    <t>LR NO</t>
  </si>
  <si>
    <t>FROM</t>
  </si>
  <si>
    <t>TO</t>
  </si>
  <si>
    <t>INV NO</t>
  </si>
  <si>
    <t>BHA/00752</t>
  </si>
  <si>
    <t>BHA/00755</t>
  </si>
  <si>
    <t>BHA/00756</t>
  </si>
  <si>
    <t>BHA/00757</t>
  </si>
  <si>
    <t>BHA/00761</t>
  </si>
  <si>
    <t>BHA/00765</t>
  </si>
  <si>
    <t>BHA/00775</t>
  </si>
  <si>
    <t>BHA/00777</t>
  </si>
  <si>
    <t>BHA/00785</t>
  </si>
  <si>
    <t>BHA/00796</t>
  </si>
  <si>
    <t>BHA/00802</t>
  </si>
  <si>
    <t>BHA/00805</t>
  </si>
  <si>
    <t>BHA/00806</t>
  </si>
  <si>
    <t>BHA/00808</t>
  </si>
  <si>
    <t>BHA/00767</t>
  </si>
  <si>
    <t>BBSR</t>
  </si>
  <si>
    <t>CASE</t>
  </si>
  <si>
    <t>WEIGHT</t>
  </si>
  <si>
    <t>RATE</t>
  </si>
  <si>
    <t>HAM</t>
  </si>
  <si>
    <t>LR</t>
  </si>
  <si>
    <t>AMOUNT</t>
  </si>
  <si>
    <t xml:space="preserve">KARNATAKA AGRO CHEMICALS
Address: PLOT NO - 84  BAPUJINAGAR P. S - CAPITAL 751009,0674259799
GST No:21AABFK5489N1ZZ
</t>
  </si>
  <si>
    <t>Bill Date:02/29/2024
Bill #:Inv-4384/2023-2024
Total Amount:13884.00</t>
  </si>
  <si>
    <t>(RUPEES THIRTEEN THOUSAND EIGHT HUNDRED EIGHTY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</si>
</sst>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8</xdr:col>
      <xdr:colOff>28575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0"/>
          <a:ext cx="4476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RABIGIA</v>
          </cell>
          <cell r="E69">
            <v>3.5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5.710937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8.140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2"/>
      <c r="I1" s="13"/>
      <c r="J1" s="21" t="s">
        <v>0</v>
      </c>
      <c r="K1" s="21"/>
      <c r="L1" s="21"/>
    </row>
    <row r="2" spans="1:12" ht="61.5" customHeight="1">
      <c r="A2" s="11" t="s">
        <v>66</v>
      </c>
      <c r="B2" s="12"/>
      <c r="C2" s="12"/>
      <c r="D2" s="12"/>
      <c r="E2" s="12"/>
      <c r="F2" s="12"/>
      <c r="G2" s="12"/>
      <c r="H2" s="12"/>
      <c r="I2" s="13"/>
      <c r="J2" s="14" t="s">
        <v>67</v>
      </c>
      <c r="K2" s="14"/>
      <c r="L2" s="14"/>
    </row>
    <row r="3" spans="1:12" s="3" customFormat="1">
      <c r="A3" s="5" t="s">
        <v>38</v>
      </c>
      <c r="B3" s="5" t="s">
        <v>39</v>
      </c>
      <c r="C3" s="5" t="s">
        <v>40</v>
      </c>
      <c r="D3" s="20" t="s">
        <v>41</v>
      </c>
      <c r="E3" s="5" t="s">
        <v>42</v>
      </c>
      <c r="F3" s="5" t="s">
        <v>43</v>
      </c>
      <c r="G3" s="5" t="s">
        <v>60</v>
      </c>
      <c r="H3" s="5" t="s">
        <v>61</v>
      </c>
      <c r="I3" s="7" t="s">
        <v>62</v>
      </c>
      <c r="J3" s="7" t="s">
        <v>63</v>
      </c>
      <c r="K3" s="7" t="s">
        <v>64</v>
      </c>
      <c r="L3" s="7" t="s">
        <v>65</v>
      </c>
    </row>
    <row r="4" spans="1:12" ht="15" customHeight="1">
      <c r="A4" s="4">
        <v>1</v>
      </c>
      <c r="B4" s="4" t="s">
        <v>1</v>
      </c>
      <c r="C4" s="8" t="s">
        <v>44</v>
      </c>
      <c r="D4" s="8" t="s">
        <v>59</v>
      </c>
      <c r="E4" s="4" t="s">
        <v>28</v>
      </c>
      <c r="F4" s="4" t="s">
        <v>2</v>
      </c>
      <c r="G4" s="4">
        <v>10</v>
      </c>
      <c r="H4" s="4">
        <v>250</v>
      </c>
      <c r="I4" s="6">
        <f>VLOOKUP(E4,'[1]KARNATAKA MULTIPLEX'!$C$6:$E$69,3,FALSE)</f>
        <v>4.8499999999999996</v>
      </c>
      <c r="J4" s="6">
        <f>G4*2</f>
        <v>20</v>
      </c>
      <c r="K4" s="6">
        <v>45</v>
      </c>
      <c r="L4" s="6">
        <f>H4*I4+J4+K4</f>
        <v>1277.5</v>
      </c>
    </row>
    <row r="5" spans="1:12" ht="15" customHeight="1">
      <c r="A5" s="4">
        <v>2</v>
      </c>
      <c r="B5" s="4" t="s">
        <v>3</v>
      </c>
      <c r="C5" s="8" t="s">
        <v>45</v>
      </c>
      <c r="D5" s="8" t="s">
        <v>59</v>
      </c>
      <c r="E5" s="4" t="s">
        <v>29</v>
      </c>
      <c r="F5" s="4" t="s">
        <v>4</v>
      </c>
      <c r="G5" s="4">
        <v>10</v>
      </c>
      <c r="H5" s="4">
        <v>425</v>
      </c>
      <c r="I5" s="6">
        <f>VLOOKUP(E5,'[1]KARNATAKA MULTIPLEX'!$C$6:$E$69,3,FALSE)</f>
        <v>3.5</v>
      </c>
      <c r="J5" s="6">
        <f t="shared" ref="J5:J17" si="0">G5*2</f>
        <v>20</v>
      </c>
      <c r="K5" s="6">
        <v>45</v>
      </c>
      <c r="L5" s="6">
        <f t="shared" ref="L5:L18" si="1">H5*I5+J5+K5</f>
        <v>1552.5</v>
      </c>
    </row>
    <row r="6" spans="1:12" ht="15" customHeight="1">
      <c r="A6" s="4">
        <v>3</v>
      </c>
      <c r="B6" s="4" t="s">
        <v>3</v>
      </c>
      <c r="C6" s="8" t="s">
        <v>46</v>
      </c>
      <c r="D6" s="8" t="s">
        <v>59</v>
      </c>
      <c r="E6" s="4" t="s">
        <v>30</v>
      </c>
      <c r="F6" s="4" t="s">
        <v>5</v>
      </c>
      <c r="G6" s="4">
        <v>10</v>
      </c>
      <c r="H6" s="4">
        <v>500</v>
      </c>
      <c r="I6" s="6">
        <f>VLOOKUP(E6,'[1]KARNATAKA MULTIPLEX'!$C$6:$E$69,3,FALSE)</f>
        <v>4.3</v>
      </c>
      <c r="J6" s="6">
        <f t="shared" si="0"/>
        <v>20</v>
      </c>
      <c r="K6" s="6">
        <v>45</v>
      </c>
      <c r="L6" s="6">
        <f t="shared" si="1"/>
        <v>2215</v>
      </c>
    </row>
    <row r="7" spans="1:12" ht="15" customHeight="1">
      <c r="A7" s="4">
        <v>4</v>
      </c>
      <c r="B7" s="4" t="s">
        <v>3</v>
      </c>
      <c r="C7" s="8" t="s">
        <v>47</v>
      </c>
      <c r="D7" s="8" t="s">
        <v>59</v>
      </c>
      <c r="E7" s="4" t="s">
        <v>31</v>
      </c>
      <c r="F7" s="4" t="s">
        <v>6</v>
      </c>
      <c r="G7" s="4">
        <v>25</v>
      </c>
      <c r="H7" s="4">
        <v>580</v>
      </c>
      <c r="I7" s="15">
        <f>VLOOKUP(E7,'[1]KARNATAKA MULTIPLEX'!$C$6:$E$69,3,FALSE)</f>
        <v>2.8499999999999996</v>
      </c>
      <c r="J7" s="6">
        <f t="shared" si="0"/>
        <v>50</v>
      </c>
      <c r="K7" s="6">
        <v>45</v>
      </c>
      <c r="L7" s="6">
        <f t="shared" si="1"/>
        <v>1747.9999999999998</v>
      </c>
    </row>
    <row r="8" spans="1:12" ht="15" customHeight="1">
      <c r="A8" s="4">
        <v>5</v>
      </c>
      <c r="B8" s="4" t="s">
        <v>7</v>
      </c>
      <c r="C8" s="8" t="s">
        <v>48</v>
      </c>
      <c r="D8" s="8" t="s">
        <v>59</v>
      </c>
      <c r="E8" s="4" t="s">
        <v>31</v>
      </c>
      <c r="F8" s="4" t="s">
        <v>8</v>
      </c>
      <c r="G8" s="4">
        <v>8</v>
      </c>
      <c r="H8" s="4">
        <v>80</v>
      </c>
      <c r="I8" s="15">
        <f>VLOOKUP(E8,'[1]KARNATAKA MULTIPLEX'!$C$6:$E$69,3,FALSE)</f>
        <v>2.8499999999999996</v>
      </c>
      <c r="J8" s="6">
        <f t="shared" si="0"/>
        <v>16</v>
      </c>
      <c r="K8" s="6">
        <v>45</v>
      </c>
      <c r="L8" s="6">
        <f t="shared" si="1"/>
        <v>289</v>
      </c>
    </row>
    <row r="9" spans="1:12" ht="15" customHeight="1">
      <c r="A9" s="4">
        <v>6</v>
      </c>
      <c r="B9" s="4" t="s">
        <v>9</v>
      </c>
      <c r="C9" s="8" t="s">
        <v>49</v>
      </c>
      <c r="D9" s="8" t="s">
        <v>59</v>
      </c>
      <c r="E9" s="4" t="s">
        <v>32</v>
      </c>
      <c r="F9" s="4" t="s">
        <v>10</v>
      </c>
      <c r="G9" s="4">
        <v>30</v>
      </c>
      <c r="H9" s="4">
        <v>350</v>
      </c>
      <c r="I9" s="15">
        <v>3.05</v>
      </c>
      <c r="J9" s="6">
        <f t="shared" si="0"/>
        <v>60</v>
      </c>
      <c r="K9" s="6">
        <v>45</v>
      </c>
      <c r="L9" s="6">
        <f t="shared" si="1"/>
        <v>1172.5</v>
      </c>
    </row>
    <row r="10" spans="1:12" ht="15" customHeight="1">
      <c r="A10" s="4">
        <v>7</v>
      </c>
      <c r="B10" s="4" t="s">
        <v>11</v>
      </c>
      <c r="C10" s="8" t="s">
        <v>58</v>
      </c>
      <c r="D10" s="8" t="s">
        <v>59</v>
      </c>
      <c r="E10" s="4" t="s">
        <v>33</v>
      </c>
      <c r="F10" s="4" t="s">
        <v>12</v>
      </c>
      <c r="G10" s="4">
        <v>15</v>
      </c>
      <c r="H10" s="4">
        <v>450</v>
      </c>
      <c r="I10" s="15">
        <f>VLOOKUP(E10,'[1]KARNATAKA MULTIPLEX'!$C$6:$E$69,3,FALSE)</f>
        <v>3.05</v>
      </c>
      <c r="J10" s="6">
        <f t="shared" si="0"/>
        <v>30</v>
      </c>
      <c r="K10" s="6">
        <v>45</v>
      </c>
      <c r="L10" s="6">
        <f t="shared" si="1"/>
        <v>1447.5</v>
      </c>
    </row>
    <row r="11" spans="1:12" ht="15" customHeight="1">
      <c r="A11" s="4">
        <v>8</v>
      </c>
      <c r="B11" s="4" t="s">
        <v>13</v>
      </c>
      <c r="C11" s="8" t="s">
        <v>50</v>
      </c>
      <c r="D11" s="8" t="s">
        <v>59</v>
      </c>
      <c r="E11" s="4" t="s">
        <v>33</v>
      </c>
      <c r="F11" s="4" t="s">
        <v>14</v>
      </c>
      <c r="G11" s="4">
        <v>12</v>
      </c>
      <c r="H11" s="4">
        <v>120</v>
      </c>
      <c r="I11" s="15">
        <f>VLOOKUP(E11,'[1]KARNATAKA MULTIPLEX'!$C$6:$E$69,3,FALSE)</f>
        <v>3.05</v>
      </c>
      <c r="J11" s="6">
        <f t="shared" si="0"/>
        <v>24</v>
      </c>
      <c r="K11" s="6">
        <v>45</v>
      </c>
      <c r="L11" s="6">
        <f t="shared" si="1"/>
        <v>435</v>
      </c>
    </row>
    <row r="12" spans="1:12" ht="15" customHeight="1">
      <c r="A12" s="4">
        <v>9</v>
      </c>
      <c r="B12" s="4" t="s">
        <v>13</v>
      </c>
      <c r="C12" s="8" t="s">
        <v>51</v>
      </c>
      <c r="D12" s="8" t="s">
        <v>59</v>
      </c>
      <c r="E12" s="4" t="s">
        <v>31</v>
      </c>
      <c r="F12" s="4" t="s">
        <v>15</v>
      </c>
      <c r="G12" s="4">
        <v>3</v>
      </c>
      <c r="H12" s="4">
        <v>40</v>
      </c>
      <c r="I12" s="15">
        <f>VLOOKUP(E12,'[1]KARNATAKA MULTIPLEX'!$C$6:$E$69,3,FALSE)</f>
        <v>2.8499999999999996</v>
      </c>
      <c r="J12" s="6">
        <f t="shared" si="0"/>
        <v>6</v>
      </c>
      <c r="K12" s="6">
        <v>45</v>
      </c>
      <c r="L12" s="6">
        <f t="shared" si="1"/>
        <v>165</v>
      </c>
    </row>
    <row r="13" spans="1:12" ht="15" customHeight="1">
      <c r="A13" s="4">
        <v>10</v>
      </c>
      <c r="B13" s="4" t="s">
        <v>16</v>
      </c>
      <c r="C13" s="8" t="s">
        <v>52</v>
      </c>
      <c r="D13" s="8" t="s">
        <v>59</v>
      </c>
      <c r="E13" s="4" t="s">
        <v>34</v>
      </c>
      <c r="F13" s="4" t="s">
        <v>17</v>
      </c>
      <c r="G13" s="4">
        <v>3</v>
      </c>
      <c r="H13" s="4">
        <v>30</v>
      </c>
      <c r="I13" s="15">
        <v>3.25</v>
      </c>
      <c r="J13" s="6">
        <f t="shared" si="0"/>
        <v>6</v>
      </c>
      <c r="K13" s="6">
        <v>45</v>
      </c>
      <c r="L13" s="6">
        <f t="shared" si="1"/>
        <v>148.5</v>
      </c>
    </row>
    <row r="14" spans="1:12" ht="15" customHeight="1">
      <c r="A14" s="4">
        <v>11</v>
      </c>
      <c r="B14" s="4" t="s">
        <v>18</v>
      </c>
      <c r="C14" s="8" t="s">
        <v>53</v>
      </c>
      <c r="D14" s="8" t="s">
        <v>59</v>
      </c>
      <c r="E14" s="4" t="s">
        <v>31</v>
      </c>
      <c r="F14" s="4" t="s">
        <v>19</v>
      </c>
      <c r="G14" s="4">
        <v>5</v>
      </c>
      <c r="H14" s="4">
        <v>60</v>
      </c>
      <c r="I14" s="15">
        <f>VLOOKUP(E14,'[1]KARNATAKA MULTIPLEX'!$C$6:$E$69,3,FALSE)</f>
        <v>2.8499999999999996</v>
      </c>
      <c r="J14" s="6">
        <f t="shared" si="0"/>
        <v>10</v>
      </c>
      <c r="K14" s="6">
        <v>45</v>
      </c>
      <c r="L14" s="6">
        <f t="shared" si="1"/>
        <v>225.99999999999997</v>
      </c>
    </row>
    <row r="15" spans="1:12" ht="15" customHeight="1">
      <c r="A15" s="4">
        <v>12</v>
      </c>
      <c r="B15" s="4" t="s">
        <v>20</v>
      </c>
      <c r="C15" s="8" t="s">
        <v>54</v>
      </c>
      <c r="D15" s="8" t="s">
        <v>59</v>
      </c>
      <c r="E15" s="4" t="s">
        <v>35</v>
      </c>
      <c r="F15" s="4" t="s">
        <v>21</v>
      </c>
      <c r="G15" s="4">
        <v>50</v>
      </c>
      <c r="H15" s="4">
        <v>500</v>
      </c>
      <c r="I15" s="15">
        <f>VLOOKUP(E15,'[1]KARNATAKA MULTIPLEX'!$C$6:$E$69,3,FALSE)</f>
        <v>4.05</v>
      </c>
      <c r="J15" s="6">
        <f t="shared" si="0"/>
        <v>100</v>
      </c>
      <c r="K15" s="6">
        <v>45</v>
      </c>
      <c r="L15" s="6">
        <f t="shared" si="1"/>
        <v>2170</v>
      </c>
    </row>
    <row r="16" spans="1:12" ht="15" customHeight="1">
      <c r="A16" s="4">
        <v>13</v>
      </c>
      <c r="B16" s="4" t="s">
        <v>20</v>
      </c>
      <c r="C16" s="8" t="s">
        <v>55</v>
      </c>
      <c r="D16" s="8" t="s">
        <v>59</v>
      </c>
      <c r="E16" s="4" t="s">
        <v>36</v>
      </c>
      <c r="F16" s="4" t="s">
        <v>22</v>
      </c>
      <c r="G16" s="4">
        <v>11</v>
      </c>
      <c r="H16" s="4">
        <v>130</v>
      </c>
      <c r="I16" s="15">
        <v>2.4500000000000002</v>
      </c>
      <c r="J16" s="6">
        <f t="shared" si="0"/>
        <v>22</v>
      </c>
      <c r="K16" s="6">
        <v>45</v>
      </c>
      <c r="L16" s="6">
        <f t="shared" si="1"/>
        <v>385.5</v>
      </c>
    </row>
    <row r="17" spans="1:12" ht="15" customHeight="1">
      <c r="A17" s="4">
        <v>14</v>
      </c>
      <c r="B17" s="4" t="s">
        <v>20</v>
      </c>
      <c r="C17" s="8" t="s">
        <v>56</v>
      </c>
      <c r="D17" s="8" t="s">
        <v>59</v>
      </c>
      <c r="E17" s="4" t="s">
        <v>37</v>
      </c>
      <c r="F17" s="4" t="s">
        <v>23</v>
      </c>
      <c r="G17" s="4">
        <v>2</v>
      </c>
      <c r="H17" s="4">
        <v>40</v>
      </c>
      <c r="I17" s="15">
        <f>VLOOKUP(E17,'[1]KARNATAKA MULTIPLEX'!$C$6:$E$69,3,FALSE)</f>
        <v>4.25</v>
      </c>
      <c r="J17" s="6">
        <f t="shared" si="0"/>
        <v>4</v>
      </c>
      <c r="K17" s="6">
        <v>45</v>
      </c>
      <c r="L17" s="6">
        <f t="shared" si="1"/>
        <v>219</v>
      </c>
    </row>
    <row r="18" spans="1:12" ht="15" customHeight="1">
      <c r="A18" s="4">
        <v>15</v>
      </c>
      <c r="B18" s="4" t="s">
        <v>24</v>
      </c>
      <c r="C18" s="8" t="s">
        <v>57</v>
      </c>
      <c r="D18" s="8" t="s">
        <v>59</v>
      </c>
      <c r="E18" s="4" t="s">
        <v>33</v>
      </c>
      <c r="F18" s="4" t="s">
        <v>25</v>
      </c>
      <c r="G18" s="4">
        <v>11</v>
      </c>
      <c r="H18" s="4">
        <v>120</v>
      </c>
      <c r="I18" s="6">
        <f>VLOOKUP(E18,'[1]KARNATAKA MULTIPLEX'!$C$6:$E$69,3,FALSE)</f>
        <v>3.05</v>
      </c>
      <c r="J18" s="6">
        <f>G18*2</f>
        <v>22</v>
      </c>
      <c r="K18" s="6">
        <v>45</v>
      </c>
      <c r="L18" s="6">
        <f t="shared" si="1"/>
        <v>433</v>
      </c>
    </row>
    <row r="19" spans="1:12" s="3" customFormat="1">
      <c r="A19" s="16" t="s">
        <v>68</v>
      </c>
      <c r="B19" s="17"/>
      <c r="C19" s="17"/>
      <c r="D19" s="17"/>
      <c r="E19" s="17"/>
      <c r="F19" s="17"/>
      <c r="G19" s="17"/>
      <c r="H19" s="17"/>
      <c r="I19" s="18"/>
      <c r="J19" s="18"/>
      <c r="K19" s="19"/>
      <c r="L19" s="7">
        <f>ROUND(SUM(L4:L18),0)</f>
        <v>13884</v>
      </c>
    </row>
    <row r="20" spans="1:12" s="3" customFormat="1" ht="30" customHeight="1">
      <c r="A20" s="9" t="s">
        <v>26</v>
      </c>
      <c r="B20" s="9"/>
      <c r="C20" s="9"/>
      <c r="D20" s="9"/>
      <c r="E20" s="9"/>
      <c r="F20" s="9"/>
      <c r="G20" s="9"/>
      <c r="H20" s="9"/>
      <c r="I20" s="10"/>
      <c r="J20" s="10"/>
      <c r="K20" s="10"/>
      <c r="L20" s="10"/>
    </row>
    <row r="21" spans="1:12" s="3" customFormat="1" ht="30" customHeight="1">
      <c r="A21" s="9" t="s">
        <v>27</v>
      </c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</row>
  </sheetData>
  <mergeCells count="7">
    <mergeCell ref="A19:K19"/>
    <mergeCell ref="A20:L20"/>
    <mergeCell ref="A21:L21"/>
    <mergeCell ref="A1:I1"/>
    <mergeCell ref="A2:I2"/>
    <mergeCell ref="J1:L1"/>
    <mergeCell ref="J2:L2"/>
  </mergeCells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2024-03-14T11:07:58Z</cp:lastPrinted>
  <dcterms:created xsi:type="dcterms:W3CDTF">2024-03-11T08:18:56Z</dcterms:created>
  <dcterms:modified xsi:type="dcterms:W3CDTF">2024-03-14T11:08:05Z</dcterms:modified>
</cp:coreProperties>
</file>