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Sheet1!$F$1:$F$33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L25" i="1"/>
  <c r="L24"/>
  <c r="L23"/>
  <c r="L22"/>
  <c r="L21"/>
  <c r="L20"/>
  <c r="L19"/>
  <c r="L18"/>
  <c r="L17"/>
  <c r="L16"/>
  <c r="L15"/>
  <c r="L14"/>
  <c r="L13"/>
  <c r="L12"/>
  <c r="L11"/>
  <c r="L10"/>
  <c r="L9"/>
  <c r="J10"/>
  <c r="J11"/>
  <c r="J12"/>
  <c r="J13"/>
  <c r="J14"/>
  <c r="J15"/>
  <c r="J16"/>
  <c r="J17"/>
  <c r="J18"/>
  <c r="J19"/>
  <c r="J20"/>
  <c r="J21"/>
  <c r="J22"/>
  <c r="J23"/>
  <c r="J24"/>
  <c r="J25"/>
  <c r="J9"/>
  <c r="G27" l="1"/>
  <c r="L26" l="1"/>
</calcChain>
</file>

<file path=xl/sharedStrings.xml><?xml version="1.0" encoding="utf-8"?>
<sst xmlns="http://schemas.openxmlformats.org/spreadsheetml/2006/main" count="99" uniqueCount="74">
  <si>
    <t>TO,</t>
  </si>
  <si>
    <t>DATE</t>
  </si>
  <si>
    <t>CASE</t>
  </si>
  <si>
    <t>GSTIN : 21AGHPB9356M1Z9</t>
  </si>
  <si>
    <t>Thanking You…</t>
  </si>
  <si>
    <t>For PRAGATI LOGISTICS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</si>
  <si>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</si>
  <si>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</si>
  <si>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</si>
  <si>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</si>
  <si>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</si>
  <si>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LR NO.</t>
  </si>
  <si>
    <t>AMT.</t>
  </si>
  <si>
    <t>HSN CODE : 996791</t>
  </si>
  <si>
    <t>GST to be paid by Consignor under Reverse Charge Mechanism (RCM) as per GST ACT</t>
  </si>
  <si>
    <t>MONTH   : JUNE,2021</t>
  </si>
  <si>
    <t>BILL DATE : 30/06/2021</t>
  </si>
  <si>
    <t>KINDLY ,VERIFY &amp; CONFIRM US  WITHIN 7 DAYS , ELSE GST WILL BE FILLED  ON 20TH JULY,2021</t>
  </si>
  <si>
    <t>FROM</t>
  </si>
  <si>
    <t>INV NO</t>
  </si>
  <si>
    <t>RATE</t>
  </si>
  <si>
    <t>LR.CH</t>
  </si>
  <si>
    <t>HML.</t>
  </si>
  <si>
    <t>WEIGHT</t>
  </si>
  <si>
    <t>BHUBANESWAR</t>
  </si>
  <si>
    <t>ROURKELA</t>
  </si>
  <si>
    <t>00283/284</t>
  </si>
  <si>
    <t>JHARSUGUDA</t>
  </si>
  <si>
    <t>0298</t>
  </si>
  <si>
    <t>BHAWANIPATNA</t>
  </si>
  <si>
    <t>0303/0304</t>
  </si>
  <si>
    <t>SAMBALPUR</t>
  </si>
  <si>
    <t>0329</t>
  </si>
  <si>
    <t>0330/0332</t>
  </si>
  <si>
    <t>KEONJHAR</t>
  </si>
  <si>
    <t>0367</t>
  </si>
  <si>
    <t>BERHAMPUR</t>
  </si>
  <si>
    <t>0409</t>
  </si>
  <si>
    <t>GUNUPUR</t>
  </si>
  <si>
    <t>0449</t>
  </si>
  <si>
    <t>460</t>
  </si>
  <si>
    <t>0469</t>
  </si>
  <si>
    <t>SORO</t>
  </si>
  <si>
    <t>0466</t>
  </si>
  <si>
    <t>0464</t>
  </si>
  <si>
    <t>0536</t>
  </si>
  <si>
    <t>1517</t>
  </si>
  <si>
    <t>BBSR</t>
  </si>
  <si>
    <t>2111000/474/475</t>
  </si>
  <si>
    <t>478/479/484</t>
  </si>
  <si>
    <t>471/472</t>
  </si>
  <si>
    <t>M/S : KIRLOSKAR BROTHERS LTD</t>
  </si>
  <si>
    <t xml:space="preserve"> C/O: MAA SANTOSHI ENTERPRISES</t>
  </si>
  <si>
    <t>GSTIN: 21AAACK7300E1ZB</t>
  </si>
  <si>
    <t>MOB: 9238882293</t>
  </si>
  <si>
    <t>(RUPEES FOURTEEN THOUSAND THREE HUNDRED NINETY ONE ONLY)</t>
  </si>
  <si>
    <t xml:space="preserve">BILL NO.   :  INV-11502/21-22 </t>
  </si>
  <si>
    <t>PL/BH/01385</t>
  </si>
  <si>
    <t>PL/BH/01386</t>
  </si>
  <si>
    <t>PL/BH/01387</t>
  </si>
  <si>
    <t>PL/BH/01763</t>
  </si>
  <si>
    <t>PL/BH/01764</t>
  </si>
  <si>
    <t>PL/BH/02081</t>
  </si>
  <si>
    <t>PL/BH/02362</t>
  </si>
  <si>
    <t>PL/BH/02592</t>
  </si>
  <si>
    <t>PL/BH/02803</t>
  </si>
  <si>
    <t>PL/BH/02846</t>
  </si>
  <si>
    <t>PL/BH/02847</t>
  </si>
  <si>
    <t>PL/BH/02891</t>
  </si>
  <si>
    <t>PL/BH/03056</t>
  </si>
  <si>
    <t>PL/BH/03057</t>
  </si>
  <si>
    <t>PL/BH/03058</t>
  </si>
  <si>
    <t>PL/BH/03485</t>
  </si>
  <si>
    <t>PL/BH/01762</t>
  </si>
</sst>
</file>

<file path=xl/styles.xml><?xml version="1.0" encoding="utf-8"?>
<styleSheet xmlns="http://schemas.openxmlformats.org/spreadsheetml/2006/main">
  <numFmts count="1">
    <numFmt numFmtId="164" formatCode="dd/mm/yyyy;@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0"/>
      <color rgb="FF000000"/>
      <name val="Kinnari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indexed="8"/>
      <name val="Arial"/>
      <family val="2"/>
    </font>
    <font>
      <b/>
      <u/>
      <sz val="9"/>
      <color theme="1"/>
      <name val="Calibri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/>
    </xf>
    <xf numFmtId="0" fontId="4" fillId="2" borderId="0" xfId="0" applyNumberFormat="1" applyFont="1" applyFill="1" applyAlignment="1">
      <alignment vertical="center"/>
    </xf>
    <xf numFmtId="164" fontId="8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164" fontId="0" fillId="0" borderId="0" xfId="0" applyNumberFormat="1" applyFill="1" applyAlignment="1"/>
    <xf numFmtId="2" fontId="0" fillId="0" borderId="0" xfId="0" applyNumberFormat="1" applyFill="1" applyAlignment="1"/>
    <xf numFmtId="0" fontId="0" fillId="0" borderId="0" xfId="0" applyFill="1" applyAlignment="1">
      <alignment wrapText="1"/>
    </xf>
    <xf numFmtId="2" fontId="0" fillId="0" borderId="1" xfId="0" applyNumberForma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/>
    <xf numFmtId="0" fontId="6" fillId="0" borderId="2" xfId="0" applyFont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left" vertical="center"/>
    </xf>
    <xf numFmtId="164" fontId="8" fillId="2" borderId="0" xfId="0" applyNumberFormat="1" applyFont="1" applyFill="1" applyBorder="1" applyAlignment="1">
      <alignment horizontal="left" vertical="center"/>
    </xf>
    <xf numFmtId="0" fontId="8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Border="1" applyAlignment="1">
      <alignment horizontal="left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topLeftCell="A17" zoomScale="145" zoomScaleNormal="145" workbookViewId="0">
      <selection activeCell="O22" sqref="O22"/>
    </sheetView>
  </sheetViews>
  <sheetFormatPr defaultRowHeight="15" customHeight="1"/>
  <cols>
    <col min="1" max="1" width="4.140625" style="10" customWidth="1"/>
    <col min="2" max="2" width="10.7109375" style="9" customWidth="1"/>
    <col min="3" max="3" width="12.28515625" style="10" bestFit="1" customWidth="1"/>
    <col min="4" max="4" width="6.140625" style="10" bestFit="1" customWidth="1"/>
    <col min="5" max="5" width="16.140625" style="11" bestFit="1" customWidth="1"/>
    <col min="6" max="6" width="9.5703125" style="19" customWidth="1"/>
    <col min="7" max="7" width="5.140625" style="10" customWidth="1"/>
    <col min="8" max="8" width="7.85546875" style="11" customWidth="1"/>
    <col min="9" max="9" width="5.42578125" style="11" customWidth="1"/>
    <col min="10" max="10" width="7" style="11" customWidth="1"/>
    <col min="11" max="11" width="6.140625" style="11" customWidth="1"/>
    <col min="12" max="16384" width="9.140625" style="11"/>
  </cols>
  <sheetData>
    <row r="1" spans="1:12" s="2" customFormat="1" ht="15" customHeight="1">
      <c r="A1" s="49" t="s">
        <v>0</v>
      </c>
      <c r="B1" s="35"/>
      <c r="C1" s="34"/>
      <c r="E1" s="3"/>
      <c r="F1" s="16"/>
      <c r="G1" s="12" t="s">
        <v>15</v>
      </c>
    </row>
    <row r="2" spans="1:12" s="2" customFormat="1" ht="15" customHeight="1">
      <c r="A2" s="50" t="s">
        <v>51</v>
      </c>
      <c r="B2" s="36"/>
      <c r="C2" s="37"/>
      <c r="D2" s="4"/>
      <c r="E2" s="5"/>
      <c r="F2" s="16"/>
      <c r="G2" s="12" t="s">
        <v>56</v>
      </c>
    </row>
    <row r="3" spans="1:12" s="2" customFormat="1" ht="15" customHeight="1">
      <c r="A3" s="50" t="s">
        <v>52</v>
      </c>
      <c r="B3" s="34"/>
      <c r="C3" s="34"/>
      <c r="D3" s="7"/>
      <c r="E3" s="5"/>
      <c r="F3" s="16"/>
      <c r="G3" s="12" t="s">
        <v>16</v>
      </c>
    </row>
    <row r="4" spans="1:12" s="2" customFormat="1" ht="15" customHeight="1">
      <c r="A4" s="51" t="s">
        <v>24</v>
      </c>
      <c r="B4" s="38"/>
      <c r="C4" s="39"/>
      <c r="D4" s="7"/>
      <c r="E4" s="5"/>
      <c r="F4" s="16"/>
      <c r="G4" s="12" t="s">
        <v>3</v>
      </c>
    </row>
    <row r="5" spans="1:12" s="2" customFormat="1" ht="15" customHeight="1">
      <c r="A5" s="51" t="s">
        <v>53</v>
      </c>
      <c r="B5" s="40"/>
      <c r="C5" s="40"/>
      <c r="D5" s="7"/>
      <c r="E5" s="5"/>
      <c r="F5" s="16"/>
      <c r="G5" s="14" t="s">
        <v>13</v>
      </c>
    </row>
    <row r="6" spans="1:12" s="2" customFormat="1" ht="15" customHeight="1">
      <c r="A6" s="49" t="s">
        <v>54</v>
      </c>
      <c r="B6" s="6"/>
      <c r="C6" s="7"/>
      <c r="D6" s="7"/>
      <c r="E6" s="5"/>
      <c r="F6" s="17"/>
      <c r="G6" s="20"/>
    </row>
    <row r="7" spans="1:12" s="2" customFormat="1" ht="15" customHeight="1">
      <c r="A7" s="49"/>
      <c r="B7" s="6"/>
      <c r="C7" s="7"/>
      <c r="D7" s="7"/>
      <c r="E7" s="5"/>
      <c r="F7" s="17"/>
      <c r="G7" s="20"/>
    </row>
    <row r="8" spans="1:12" s="27" customFormat="1" ht="22.5" customHeight="1">
      <c r="A8" s="29" t="s">
        <v>10</v>
      </c>
      <c r="B8" s="30" t="s">
        <v>1</v>
      </c>
      <c r="C8" s="29" t="s">
        <v>11</v>
      </c>
      <c r="D8" s="29" t="s">
        <v>18</v>
      </c>
      <c r="E8" s="29" t="s">
        <v>9</v>
      </c>
      <c r="F8" s="31" t="s">
        <v>19</v>
      </c>
      <c r="G8" s="42" t="s">
        <v>2</v>
      </c>
      <c r="H8" s="43" t="s">
        <v>23</v>
      </c>
      <c r="I8" s="43" t="s">
        <v>20</v>
      </c>
      <c r="J8" s="43" t="s">
        <v>22</v>
      </c>
      <c r="K8" s="43" t="s">
        <v>21</v>
      </c>
      <c r="L8" s="44" t="s">
        <v>12</v>
      </c>
    </row>
    <row r="9" spans="1:12" s="28" customFormat="1" ht="27.75" customHeight="1">
      <c r="A9" s="21">
        <v>1</v>
      </c>
      <c r="B9" s="46">
        <v>44348</v>
      </c>
      <c r="C9" s="33" t="s">
        <v>57</v>
      </c>
      <c r="D9" s="33" t="s">
        <v>47</v>
      </c>
      <c r="E9" s="33" t="s">
        <v>25</v>
      </c>
      <c r="F9" s="52" t="s">
        <v>26</v>
      </c>
      <c r="G9" s="41">
        <v>15</v>
      </c>
      <c r="H9" s="41">
        <v>1113</v>
      </c>
      <c r="I9" s="26">
        <v>1.6</v>
      </c>
      <c r="J9" s="26">
        <f>G9*2</f>
        <v>30</v>
      </c>
      <c r="K9" s="26">
        <v>20</v>
      </c>
      <c r="L9" s="26">
        <f>H9*I9+J9+K9</f>
        <v>1830.8000000000002</v>
      </c>
    </row>
    <row r="10" spans="1:12" s="28" customFormat="1">
      <c r="A10" s="21">
        <v>2</v>
      </c>
      <c r="B10" s="46">
        <v>44348</v>
      </c>
      <c r="C10" s="33" t="s">
        <v>58</v>
      </c>
      <c r="D10" s="33" t="s">
        <v>47</v>
      </c>
      <c r="E10" s="33" t="s">
        <v>27</v>
      </c>
      <c r="F10" s="52" t="s">
        <v>28</v>
      </c>
      <c r="G10" s="41">
        <v>33</v>
      </c>
      <c r="H10" s="41">
        <v>605</v>
      </c>
      <c r="I10" s="26">
        <v>1.6</v>
      </c>
      <c r="J10" s="26">
        <f t="shared" ref="J10:J25" si="0">G10*2</f>
        <v>66</v>
      </c>
      <c r="K10" s="26">
        <v>20</v>
      </c>
      <c r="L10" s="26">
        <f t="shared" ref="L10:L25" si="1">H10*I10+J10+K10</f>
        <v>1054</v>
      </c>
    </row>
    <row r="11" spans="1:12" s="28" customFormat="1">
      <c r="A11" s="21">
        <v>3</v>
      </c>
      <c r="B11" s="46">
        <v>44348</v>
      </c>
      <c r="C11" s="33" t="s">
        <v>59</v>
      </c>
      <c r="D11" s="33" t="s">
        <v>47</v>
      </c>
      <c r="E11" s="33" t="s">
        <v>29</v>
      </c>
      <c r="F11" s="52" t="s">
        <v>30</v>
      </c>
      <c r="G11" s="41">
        <v>46</v>
      </c>
      <c r="H11" s="41">
        <v>755</v>
      </c>
      <c r="I11" s="26">
        <v>2.1</v>
      </c>
      <c r="J11" s="26">
        <f t="shared" si="0"/>
        <v>92</v>
      </c>
      <c r="K11" s="26">
        <v>20</v>
      </c>
      <c r="L11" s="26">
        <f t="shared" si="1"/>
        <v>1697.5</v>
      </c>
    </row>
    <row r="12" spans="1:12" s="28" customFormat="1">
      <c r="A12" s="21">
        <v>4</v>
      </c>
      <c r="B12" s="46">
        <v>44354</v>
      </c>
      <c r="C12" s="33" t="s">
        <v>60</v>
      </c>
      <c r="D12" s="33" t="s">
        <v>47</v>
      </c>
      <c r="E12" s="33" t="s">
        <v>31</v>
      </c>
      <c r="F12" s="52" t="s">
        <v>32</v>
      </c>
      <c r="G12" s="41">
        <v>45</v>
      </c>
      <c r="H12" s="41">
        <v>392</v>
      </c>
      <c r="I12" s="26">
        <v>1.5000000000000002</v>
      </c>
      <c r="J12" s="26">
        <f t="shared" si="0"/>
        <v>90</v>
      </c>
      <c r="K12" s="26">
        <v>20</v>
      </c>
      <c r="L12" s="26">
        <f t="shared" si="1"/>
        <v>698.00000000000011</v>
      </c>
    </row>
    <row r="13" spans="1:12" s="28" customFormat="1">
      <c r="A13" s="21">
        <v>5</v>
      </c>
      <c r="B13" s="46">
        <v>44354</v>
      </c>
      <c r="C13" s="33" t="s">
        <v>61</v>
      </c>
      <c r="D13" s="33" t="s">
        <v>47</v>
      </c>
      <c r="E13" s="33" t="s">
        <v>25</v>
      </c>
      <c r="F13" s="52" t="s">
        <v>33</v>
      </c>
      <c r="G13" s="41">
        <v>16</v>
      </c>
      <c r="H13" s="41">
        <v>196</v>
      </c>
      <c r="I13" s="26">
        <v>1.6</v>
      </c>
      <c r="J13" s="26">
        <f t="shared" si="0"/>
        <v>32</v>
      </c>
      <c r="K13" s="26">
        <v>20</v>
      </c>
      <c r="L13" s="26">
        <f t="shared" si="1"/>
        <v>365.6</v>
      </c>
    </row>
    <row r="14" spans="1:12" s="28" customFormat="1">
      <c r="A14" s="21">
        <v>6</v>
      </c>
      <c r="B14" s="46">
        <v>44358</v>
      </c>
      <c r="C14" s="33" t="s">
        <v>62</v>
      </c>
      <c r="D14" s="33" t="s">
        <v>47</v>
      </c>
      <c r="E14" s="33" t="s">
        <v>34</v>
      </c>
      <c r="F14" s="52" t="s">
        <v>35</v>
      </c>
      <c r="G14" s="41">
        <v>68</v>
      </c>
      <c r="H14" s="41">
        <v>916</v>
      </c>
      <c r="I14" s="26">
        <v>1.5000000000000002</v>
      </c>
      <c r="J14" s="26">
        <f t="shared" si="0"/>
        <v>136</v>
      </c>
      <c r="K14" s="26">
        <v>20</v>
      </c>
      <c r="L14" s="26">
        <f t="shared" si="1"/>
        <v>1530.0000000000002</v>
      </c>
    </row>
    <row r="15" spans="1:12" s="28" customFormat="1">
      <c r="A15" s="21">
        <v>7</v>
      </c>
      <c r="B15" s="46">
        <v>44365</v>
      </c>
      <c r="C15" s="33" t="s">
        <v>63</v>
      </c>
      <c r="D15" s="33" t="s">
        <v>47</v>
      </c>
      <c r="E15" s="33" t="s">
        <v>36</v>
      </c>
      <c r="F15" s="52" t="s">
        <v>37</v>
      </c>
      <c r="G15" s="41">
        <v>49</v>
      </c>
      <c r="H15" s="41">
        <v>733</v>
      </c>
      <c r="I15" s="26">
        <v>1.4500000000000002</v>
      </c>
      <c r="J15" s="26">
        <f t="shared" si="0"/>
        <v>98</v>
      </c>
      <c r="K15" s="26">
        <v>20</v>
      </c>
      <c r="L15" s="26">
        <f t="shared" si="1"/>
        <v>1180.8500000000001</v>
      </c>
    </row>
    <row r="16" spans="1:12" s="28" customFormat="1">
      <c r="A16" s="21">
        <v>8</v>
      </c>
      <c r="B16" s="46">
        <v>44369</v>
      </c>
      <c r="C16" s="33" t="s">
        <v>64</v>
      </c>
      <c r="D16" s="33" t="s">
        <v>47</v>
      </c>
      <c r="E16" s="33" t="s">
        <v>38</v>
      </c>
      <c r="F16" s="52" t="s">
        <v>39</v>
      </c>
      <c r="G16" s="41">
        <v>3</v>
      </c>
      <c r="H16" s="41">
        <v>35</v>
      </c>
      <c r="I16" s="26">
        <v>2.6</v>
      </c>
      <c r="J16" s="26">
        <f t="shared" si="0"/>
        <v>6</v>
      </c>
      <c r="K16" s="26">
        <v>20</v>
      </c>
      <c r="L16" s="26">
        <f t="shared" si="1"/>
        <v>117</v>
      </c>
    </row>
    <row r="17" spans="1:12" s="28" customFormat="1">
      <c r="A17" s="21">
        <v>9</v>
      </c>
      <c r="B17" s="46">
        <v>44371</v>
      </c>
      <c r="C17" s="33" t="s">
        <v>65</v>
      </c>
      <c r="D17" s="33" t="s">
        <v>47</v>
      </c>
      <c r="E17" s="33" t="s">
        <v>25</v>
      </c>
      <c r="F17" s="52" t="s">
        <v>40</v>
      </c>
      <c r="G17" s="41">
        <v>20</v>
      </c>
      <c r="H17" s="41">
        <v>554</v>
      </c>
      <c r="I17" s="26">
        <v>1.6</v>
      </c>
      <c r="J17" s="26">
        <f t="shared" si="0"/>
        <v>40</v>
      </c>
      <c r="K17" s="26">
        <v>20</v>
      </c>
      <c r="L17" s="26">
        <f t="shared" si="1"/>
        <v>946.40000000000009</v>
      </c>
    </row>
    <row r="18" spans="1:12" s="28" customFormat="1">
      <c r="A18" s="21">
        <v>10</v>
      </c>
      <c r="B18" s="46">
        <v>44372</v>
      </c>
      <c r="C18" s="33" t="s">
        <v>66</v>
      </c>
      <c r="D18" s="33" t="s">
        <v>47</v>
      </c>
      <c r="E18" s="33" t="s">
        <v>27</v>
      </c>
      <c r="F18" s="52" t="s">
        <v>41</v>
      </c>
      <c r="G18" s="41">
        <v>2</v>
      </c>
      <c r="H18" s="41">
        <v>220</v>
      </c>
      <c r="I18" s="26">
        <v>1.6</v>
      </c>
      <c r="J18" s="26">
        <f t="shared" si="0"/>
        <v>4</v>
      </c>
      <c r="K18" s="26">
        <v>20</v>
      </c>
      <c r="L18" s="26">
        <f t="shared" si="1"/>
        <v>376</v>
      </c>
    </row>
    <row r="19" spans="1:12" s="28" customFormat="1">
      <c r="A19" s="21">
        <v>11</v>
      </c>
      <c r="B19" s="46">
        <v>44372</v>
      </c>
      <c r="C19" s="33" t="s">
        <v>67</v>
      </c>
      <c r="D19" s="33" t="s">
        <v>47</v>
      </c>
      <c r="E19" s="33" t="s">
        <v>42</v>
      </c>
      <c r="F19" s="52" t="s">
        <v>43</v>
      </c>
      <c r="G19" s="41">
        <v>15</v>
      </c>
      <c r="H19" s="41">
        <v>344</v>
      </c>
      <c r="I19" s="26">
        <v>1.7000000000000002</v>
      </c>
      <c r="J19" s="26">
        <f t="shared" si="0"/>
        <v>30</v>
      </c>
      <c r="K19" s="26">
        <v>20</v>
      </c>
      <c r="L19" s="26">
        <f t="shared" si="1"/>
        <v>634.80000000000007</v>
      </c>
    </row>
    <row r="20" spans="1:12" s="28" customFormat="1">
      <c r="A20" s="21">
        <v>12</v>
      </c>
      <c r="B20" s="46">
        <v>44371</v>
      </c>
      <c r="C20" s="33" t="s">
        <v>68</v>
      </c>
      <c r="D20" s="33" t="s">
        <v>47</v>
      </c>
      <c r="E20" s="33" t="s">
        <v>36</v>
      </c>
      <c r="F20" s="52" t="s">
        <v>44</v>
      </c>
      <c r="G20" s="41">
        <v>36</v>
      </c>
      <c r="H20" s="41">
        <v>76</v>
      </c>
      <c r="I20" s="26">
        <v>1.4500000000000002</v>
      </c>
      <c r="J20" s="26">
        <f t="shared" si="0"/>
        <v>72</v>
      </c>
      <c r="K20" s="26">
        <v>20</v>
      </c>
      <c r="L20" s="26">
        <f t="shared" si="1"/>
        <v>202.20000000000002</v>
      </c>
    </row>
    <row r="21" spans="1:12" s="28" customFormat="1" ht="25.5">
      <c r="A21" s="21">
        <v>13</v>
      </c>
      <c r="B21" s="46">
        <v>44375</v>
      </c>
      <c r="C21" s="33" t="s">
        <v>69</v>
      </c>
      <c r="D21" s="33" t="s">
        <v>47</v>
      </c>
      <c r="E21" s="33" t="s">
        <v>27</v>
      </c>
      <c r="F21" s="52" t="s">
        <v>48</v>
      </c>
      <c r="G21" s="41">
        <v>56</v>
      </c>
      <c r="H21" s="41">
        <v>585</v>
      </c>
      <c r="I21" s="26">
        <v>1.6</v>
      </c>
      <c r="J21" s="26">
        <f t="shared" si="0"/>
        <v>112</v>
      </c>
      <c r="K21" s="26">
        <v>20</v>
      </c>
      <c r="L21" s="26">
        <f t="shared" si="1"/>
        <v>1068</v>
      </c>
    </row>
    <row r="22" spans="1:12" s="28" customFormat="1" ht="25.5">
      <c r="A22" s="21">
        <v>14</v>
      </c>
      <c r="B22" s="46">
        <v>44375</v>
      </c>
      <c r="C22" s="33" t="s">
        <v>70</v>
      </c>
      <c r="D22" s="33" t="s">
        <v>47</v>
      </c>
      <c r="E22" s="33" t="s">
        <v>31</v>
      </c>
      <c r="F22" s="52" t="s">
        <v>49</v>
      </c>
      <c r="G22" s="41">
        <v>36</v>
      </c>
      <c r="H22" s="41">
        <v>682</v>
      </c>
      <c r="I22" s="26">
        <v>1.5000000000000002</v>
      </c>
      <c r="J22" s="26">
        <f t="shared" si="0"/>
        <v>72</v>
      </c>
      <c r="K22" s="26">
        <v>20</v>
      </c>
      <c r="L22" s="26">
        <f t="shared" si="1"/>
        <v>1115</v>
      </c>
    </row>
    <row r="23" spans="1:12" s="28" customFormat="1">
      <c r="A23" s="21">
        <v>15</v>
      </c>
      <c r="B23" s="46">
        <v>44375</v>
      </c>
      <c r="C23" s="33" t="s">
        <v>71</v>
      </c>
      <c r="D23" s="33" t="s">
        <v>47</v>
      </c>
      <c r="E23" s="33" t="s">
        <v>25</v>
      </c>
      <c r="F23" s="52" t="s">
        <v>50</v>
      </c>
      <c r="G23" s="41">
        <v>4</v>
      </c>
      <c r="H23" s="41">
        <v>284</v>
      </c>
      <c r="I23" s="26">
        <v>1.6</v>
      </c>
      <c r="J23" s="26">
        <f t="shared" si="0"/>
        <v>8</v>
      </c>
      <c r="K23" s="26">
        <v>20</v>
      </c>
      <c r="L23" s="26">
        <f t="shared" si="1"/>
        <v>482.40000000000003</v>
      </c>
    </row>
    <row r="24" spans="1:12" s="28" customFormat="1">
      <c r="A24" s="21">
        <v>16</v>
      </c>
      <c r="B24" s="46">
        <v>44377</v>
      </c>
      <c r="C24" s="33" t="s">
        <v>72</v>
      </c>
      <c r="D24" s="33" t="s">
        <v>47</v>
      </c>
      <c r="E24" s="33" t="s">
        <v>29</v>
      </c>
      <c r="F24" s="52" t="s">
        <v>45</v>
      </c>
      <c r="G24" s="41">
        <v>18</v>
      </c>
      <c r="H24" s="41">
        <v>256</v>
      </c>
      <c r="I24" s="26">
        <v>2.1</v>
      </c>
      <c r="J24" s="26">
        <f t="shared" si="0"/>
        <v>36</v>
      </c>
      <c r="K24" s="26">
        <v>20</v>
      </c>
      <c r="L24" s="26">
        <f t="shared" si="1"/>
        <v>593.6</v>
      </c>
    </row>
    <row r="25" spans="1:12" s="28" customFormat="1">
      <c r="A25" s="21">
        <v>17</v>
      </c>
      <c r="B25" s="46">
        <v>44354</v>
      </c>
      <c r="C25" s="33" t="s">
        <v>73</v>
      </c>
      <c r="D25" s="33" t="s">
        <v>47</v>
      </c>
      <c r="E25" s="33" t="s">
        <v>36</v>
      </c>
      <c r="F25" s="52" t="s">
        <v>46</v>
      </c>
      <c r="G25" s="41">
        <v>22</v>
      </c>
      <c r="H25" s="41">
        <v>300</v>
      </c>
      <c r="I25" s="26">
        <v>1.4500000000000002</v>
      </c>
      <c r="J25" s="26">
        <f t="shared" si="0"/>
        <v>44</v>
      </c>
      <c r="K25" s="26">
        <v>20</v>
      </c>
      <c r="L25" s="26">
        <f t="shared" si="1"/>
        <v>499.00000000000006</v>
      </c>
    </row>
    <row r="26" spans="1:12" s="8" customFormat="1" ht="15" customHeight="1">
      <c r="A26" s="55" t="s">
        <v>55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  <c r="L26" s="45">
        <f>ROUND(SUM(L9:L25),0)</f>
        <v>14391</v>
      </c>
    </row>
    <row r="27" spans="1:12" s="8" customFormat="1" ht="15" customHeight="1">
      <c r="A27" s="22"/>
      <c r="B27" s="23"/>
      <c r="C27" s="23"/>
      <c r="D27" s="23"/>
      <c r="E27" s="22"/>
      <c r="F27" s="25"/>
      <c r="G27" s="32">
        <f>SUM(G9:G25)</f>
        <v>484</v>
      </c>
      <c r="H27" s="24"/>
    </row>
    <row r="28" spans="1:12" ht="15" customHeight="1">
      <c r="A28" s="53" t="s">
        <v>14</v>
      </c>
      <c r="B28" s="53"/>
      <c r="C28" s="53"/>
      <c r="D28" s="53"/>
      <c r="E28" s="53"/>
      <c r="F28" s="53"/>
      <c r="G28" s="53"/>
      <c r="H28" s="53"/>
      <c r="I28" s="53"/>
      <c r="J28" s="47"/>
    </row>
    <row r="29" spans="1:12" ht="15" customHeight="1">
      <c r="A29" s="54" t="s">
        <v>17</v>
      </c>
      <c r="B29" s="54"/>
      <c r="C29" s="54"/>
      <c r="D29" s="54"/>
      <c r="E29" s="54"/>
      <c r="F29" s="54"/>
      <c r="G29" s="54"/>
      <c r="H29" s="54"/>
      <c r="I29" s="54"/>
      <c r="J29" s="48"/>
    </row>
    <row r="30" spans="1:12" ht="15" customHeight="1">
      <c r="A30" s="15"/>
      <c r="B30" s="15"/>
      <c r="C30" s="15"/>
      <c r="D30" s="15"/>
      <c r="E30" s="15"/>
      <c r="F30" s="18"/>
      <c r="G30" s="15"/>
      <c r="H30" s="15"/>
    </row>
    <row r="31" spans="1:12" ht="15" customHeight="1">
      <c r="A31" s="13" t="s">
        <v>4</v>
      </c>
    </row>
    <row r="32" spans="1:12" ht="15" customHeight="1">
      <c r="A32" s="13"/>
      <c r="E32" s="19"/>
    </row>
    <row r="33" spans="1:1" ht="15" customHeight="1">
      <c r="A33" s="13" t="s">
        <v>5</v>
      </c>
    </row>
  </sheetData>
  <sortState ref="B8:I167">
    <sortCondition ref="B8:B167"/>
  </sortState>
  <mergeCells count="3">
    <mergeCell ref="A28:I28"/>
    <mergeCell ref="A29:I29"/>
    <mergeCell ref="A26:K26"/>
  </mergeCells>
  <conditionalFormatting sqref="C27 C1:C25 C30:C1048576">
    <cfRule type="duplicateValues" dxfId="18" priority="33"/>
  </conditionalFormatting>
  <conditionalFormatting sqref="F27 F1:F25 F30:F1048576">
    <cfRule type="duplicateValues" dxfId="17" priority="29"/>
  </conditionalFormatting>
  <conditionalFormatting sqref="C8">
    <cfRule type="duplicateValues" dxfId="16" priority="27"/>
    <cfRule type="duplicateValues" dxfId="15" priority="28"/>
  </conditionalFormatting>
  <conditionalFormatting sqref="C8">
    <cfRule type="duplicateValues" dxfId="14" priority="26"/>
  </conditionalFormatting>
  <conditionalFormatting sqref="F8">
    <cfRule type="duplicateValues" dxfId="13" priority="22" stopIfTrue="1"/>
  </conditionalFormatting>
  <conditionalFormatting sqref="C8">
    <cfRule type="duplicateValues" dxfId="12" priority="21" stopIfTrue="1"/>
  </conditionalFormatting>
  <conditionalFormatting sqref="C8">
    <cfRule type="duplicateValues" dxfId="11" priority="20"/>
  </conditionalFormatting>
  <conditionalFormatting sqref="C8">
    <cfRule type="duplicateValues" dxfId="10" priority="19"/>
  </conditionalFormatting>
  <conditionalFormatting sqref="C8">
    <cfRule type="duplicateValues" dxfId="9" priority="11"/>
  </conditionalFormatting>
  <conditionalFormatting sqref="F8">
    <cfRule type="duplicateValues" dxfId="8" priority="9"/>
    <cfRule type="duplicateValues" dxfId="7" priority="10"/>
  </conditionalFormatting>
  <conditionalFormatting sqref="C8">
    <cfRule type="duplicateValues" dxfId="6" priority="7"/>
    <cfRule type="duplicateValues" dxfId="5" priority="8"/>
  </conditionalFormatting>
  <conditionalFormatting sqref="C1:C5">
    <cfRule type="duplicateValues" dxfId="4" priority="3" stopIfTrue="1"/>
  </conditionalFormatting>
  <conditionalFormatting sqref="C1:C5">
    <cfRule type="duplicateValues" dxfId="3" priority="2"/>
  </conditionalFormatting>
  <conditionalFormatting sqref="C9:C25">
    <cfRule type="duplicateValues" dxfId="2" priority="412"/>
  </conditionalFormatting>
  <conditionalFormatting sqref="F9:F25">
    <cfRule type="duplicateValues" dxfId="1" priority="413"/>
  </conditionalFormatting>
  <conditionalFormatting sqref="F1:F1048576">
    <cfRule type="duplicateValues" dxfId="0" priority="1"/>
  </conditionalFormatting>
  <dataValidations disablePrompts="1" count="2">
    <dataValidation type="custom" allowBlank="1" showInputMessage="1" showErrorMessage="1" sqref="A28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29:A30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13" t="s">
        <v>6</v>
      </c>
    </row>
    <row r="8" spans="2:2">
      <c r="B8" s="13" t="s">
        <v>7</v>
      </c>
    </row>
    <row r="9" spans="2:2">
      <c r="B9" s="13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2021-07-06T01:17:07Z</cp:lastPrinted>
  <dcterms:created xsi:type="dcterms:W3CDTF">2010-04-08T11:28:01Z</dcterms:created>
  <dcterms:modified xsi:type="dcterms:W3CDTF">2021-07-15T08:36:49Z</dcterms:modified>
</cp:coreProperties>
</file>