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11"/>
  <c r="M7"/>
  <c r="M4"/>
  <c r="M5"/>
  <c r="M6"/>
  <c r="M10"/>
  <c r="M9"/>
  <c r="M8"/>
  <c r="M12"/>
  <c r="J5"/>
  <c r="J6"/>
  <c r="J7"/>
  <c r="J8"/>
  <c r="J9"/>
  <c r="J10"/>
  <c r="J11"/>
  <c r="J12"/>
  <c r="J4"/>
  <c r="I7"/>
  <c r="I9"/>
  <c r="I10"/>
  <c r="I11"/>
</calcChain>
</file>

<file path=xl/sharedStrings.xml><?xml version="1.0" encoding="utf-8"?>
<sst xmlns="http://schemas.openxmlformats.org/spreadsheetml/2006/main" count="64" uniqueCount="49">
  <si>
    <t>INVOICE
ATC LOGISTICS,,8984191006
GST No:21CHVPB1842D2ZQ</t>
  </si>
  <si>
    <t>DD</t>
  </si>
  <si>
    <t>Amount</t>
  </si>
  <si>
    <t>25/7/2024</t>
  </si>
  <si>
    <t>6529</t>
  </si>
  <si>
    <t>11/7/2024</t>
  </si>
  <si>
    <t>16439</t>
  </si>
  <si>
    <t>13/7/2024</t>
  </si>
  <si>
    <t>16453</t>
  </si>
  <si>
    <t>18/7/2024</t>
  </si>
  <si>
    <t>16489</t>
  </si>
  <si>
    <t>29/7/2024</t>
  </si>
  <si>
    <t>16573</t>
  </si>
  <si>
    <t>16545</t>
  </si>
  <si>
    <t>15/7/2024</t>
  </si>
  <si>
    <t>16466</t>
  </si>
  <si>
    <t>27/7/2024</t>
  </si>
  <si>
    <t>16565</t>
  </si>
  <si>
    <t>08/7/2024</t>
  </si>
  <si>
    <t>16418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</si>
  <si>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</si>
  <si>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</si>
  <si>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JHARSUGUDA</t>
  </si>
  <si>
    <t>BARIPADA</t>
  </si>
  <si>
    <t>BALIMELA</t>
  </si>
  <si>
    <t>DO/0156</t>
  </si>
  <si>
    <t>PG/CH/02403</t>
  </si>
  <si>
    <t>PG/CH/02434</t>
  </si>
  <si>
    <t>PG/CH/02537</t>
  </si>
  <si>
    <t>PG/CH/02802</t>
  </si>
  <si>
    <t>PG/CH/02729</t>
  </si>
  <si>
    <t>PG/CH/02468</t>
  </si>
  <si>
    <t>PG/CH/02788</t>
  </si>
  <si>
    <t>PG/CH/02344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</si>
  <si>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</si>
  <si>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</si>
  <si>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</si>
  <si>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</si>
  <si>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</si>
  <si>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</si>
  <si>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</si>
  <si>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</si>
  <si>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</si>
  <si>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</si>
  <si>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</si>
  <si>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</si>
  <si>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 xml:space="preserve">KOKUYO CAMLIN LTD
Address: Sector - 11, CDA, 3-C/1358,CUTTACK,9337010717
GST No:21AAACC1647E1ZD
</t>
  </si>
  <si>
    <t>(RUPEES SIX THOUSAND NINE ONLY)</t>
  </si>
  <si>
    <t xml:space="preserve">Bill Date:31/07/2024
Bill #:Inv-2023
Total Amount:6009.00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</si>
</sst>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7</xdr:col>
      <xdr:colOff>361950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04775"/>
          <a:ext cx="4114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2" width="5.5703125" style="2" bestFit="1" customWidth="1"/>
    <col min="13" max="13" width="8.1406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  <c r="M1" s="20"/>
    </row>
    <row r="2" spans="1:13" ht="62.25" customHeight="1">
      <c r="A2" s="13" t="s">
        <v>46</v>
      </c>
      <c r="B2" s="14"/>
      <c r="C2" s="14"/>
      <c r="D2" s="14"/>
      <c r="E2" s="14"/>
      <c r="F2" s="14"/>
      <c r="G2" s="14"/>
      <c r="H2" s="15"/>
      <c r="I2" s="20" t="s">
        <v>48</v>
      </c>
      <c r="J2" s="20"/>
      <c r="K2" s="20"/>
      <c r="L2" s="20"/>
      <c r="M2" s="20"/>
    </row>
    <row r="3" spans="1:13" s="10" customFormat="1" ht="18.75" customHeigh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9" t="s">
        <v>43</v>
      </c>
      <c r="J3" s="9" t="s">
        <v>44</v>
      </c>
      <c r="K3" s="9" t="s">
        <v>1</v>
      </c>
      <c r="L3" s="9" t="s">
        <v>45</v>
      </c>
      <c r="M3" s="9" t="s">
        <v>2</v>
      </c>
    </row>
    <row r="4" spans="1:13">
      <c r="A4" s="4">
        <v>1</v>
      </c>
      <c r="B4" s="4" t="s">
        <v>18</v>
      </c>
      <c r="C4" s="4" t="s">
        <v>33</v>
      </c>
      <c r="D4" s="4" t="s">
        <v>19</v>
      </c>
      <c r="E4" s="8" t="s">
        <v>34</v>
      </c>
      <c r="F4" s="4" t="s">
        <v>23</v>
      </c>
      <c r="G4" s="4">
        <v>7</v>
      </c>
      <c r="H4" s="4"/>
      <c r="I4" s="6">
        <v>24</v>
      </c>
      <c r="J4" s="6">
        <f>G4*1</f>
        <v>7</v>
      </c>
      <c r="K4" s="6"/>
      <c r="L4" s="6">
        <v>25</v>
      </c>
      <c r="M4" s="6">
        <f>G4*I4+J4+K4+L4</f>
        <v>200</v>
      </c>
    </row>
    <row r="5" spans="1:13">
      <c r="A5" s="4">
        <v>2</v>
      </c>
      <c r="B5" s="4" t="s">
        <v>5</v>
      </c>
      <c r="C5" s="4" t="s">
        <v>26</v>
      </c>
      <c r="D5" s="4" t="s">
        <v>6</v>
      </c>
      <c r="E5" s="8" t="s">
        <v>34</v>
      </c>
      <c r="F5" s="4" t="s">
        <v>23</v>
      </c>
      <c r="G5" s="4">
        <v>61</v>
      </c>
      <c r="H5" s="4"/>
      <c r="I5" s="6">
        <v>24</v>
      </c>
      <c r="J5" s="6">
        <f t="shared" ref="J5:J12" si="0">G5*1</f>
        <v>61</v>
      </c>
      <c r="K5" s="6"/>
      <c r="L5" s="6">
        <v>25</v>
      </c>
      <c r="M5" s="6">
        <f>G5*I5+J5+K5+L5</f>
        <v>1550</v>
      </c>
    </row>
    <row r="6" spans="1:13">
      <c r="A6" s="4">
        <v>3</v>
      </c>
      <c r="B6" s="4" t="s">
        <v>7</v>
      </c>
      <c r="C6" s="4" t="s">
        <v>27</v>
      </c>
      <c r="D6" s="4" t="s">
        <v>8</v>
      </c>
      <c r="E6" s="8" t="s">
        <v>34</v>
      </c>
      <c r="F6" s="4" t="s">
        <v>23</v>
      </c>
      <c r="G6" s="4">
        <v>8</v>
      </c>
      <c r="H6" s="4"/>
      <c r="I6" s="6">
        <v>24</v>
      </c>
      <c r="J6" s="6">
        <f t="shared" si="0"/>
        <v>8</v>
      </c>
      <c r="K6" s="6"/>
      <c r="L6" s="6">
        <v>25</v>
      </c>
      <c r="M6" s="6">
        <f>G6*I6+J6+K6+L6</f>
        <v>225</v>
      </c>
    </row>
    <row r="7" spans="1:13">
      <c r="A7" s="4">
        <v>4</v>
      </c>
      <c r="B7" s="4" t="s">
        <v>14</v>
      </c>
      <c r="C7" s="4" t="s">
        <v>31</v>
      </c>
      <c r="D7" s="4" t="s">
        <v>15</v>
      </c>
      <c r="E7" s="8" t="s">
        <v>34</v>
      </c>
      <c r="F7" s="4" t="s">
        <v>22</v>
      </c>
      <c r="G7" s="4">
        <v>13</v>
      </c>
      <c r="H7" s="4">
        <v>220</v>
      </c>
      <c r="I7" s="6">
        <f>VLOOKUP(F7,'[1]KOKUYO CAMLIN LTD'!$C$7:$E$23,3,FALSE)</f>
        <v>2.04</v>
      </c>
      <c r="J7" s="6">
        <f t="shared" si="0"/>
        <v>13</v>
      </c>
      <c r="K7" s="6"/>
      <c r="L7" s="6">
        <v>25</v>
      </c>
      <c r="M7" s="6">
        <f>H7*I7+J7+K7+L7</f>
        <v>486.8</v>
      </c>
    </row>
    <row r="8" spans="1:13">
      <c r="A8" s="4">
        <v>5</v>
      </c>
      <c r="B8" s="4" t="s">
        <v>9</v>
      </c>
      <c r="C8" s="4" t="s">
        <v>28</v>
      </c>
      <c r="D8" s="4" t="s">
        <v>10</v>
      </c>
      <c r="E8" s="8" t="s">
        <v>34</v>
      </c>
      <c r="F8" s="4" t="s">
        <v>23</v>
      </c>
      <c r="G8" s="4">
        <v>7</v>
      </c>
      <c r="H8" s="4"/>
      <c r="I8" s="6">
        <v>24</v>
      </c>
      <c r="J8" s="6">
        <f t="shared" si="0"/>
        <v>7</v>
      </c>
      <c r="K8" s="6"/>
      <c r="L8" s="6">
        <v>25</v>
      </c>
      <c r="M8" s="6">
        <f t="shared" ref="M8:M12" si="1">G8*I8+J8+K8+L8</f>
        <v>200</v>
      </c>
    </row>
    <row r="9" spans="1:13">
      <c r="A9" s="4">
        <v>6</v>
      </c>
      <c r="B9" s="4" t="s">
        <v>3</v>
      </c>
      <c r="C9" s="4" t="s">
        <v>25</v>
      </c>
      <c r="D9" s="4" t="s">
        <v>4</v>
      </c>
      <c r="E9" s="8" t="s">
        <v>34</v>
      </c>
      <c r="F9" s="4" t="s">
        <v>22</v>
      </c>
      <c r="G9" s="4">
        <v>19</v>
      </c>
      <c r="H9" s="4">
        <v>318</v>
      </c>
      <c r="I9" s="6">
        <f>VLOOKUP(F9,'[1]KOKUYO CAMLIN LTD'!$C$7:$E$23,3,FALSE)</f>
        <v>2.04</v>
      </c>
      <c r="J9" s="6">
        <f t="shared" si="0"/>
        <v>19</v>
      </c>
      <c r="K9" s="6"/>
      <c r="L9" s="6">
        <v>25</v>
      </c>
      <c r="M9" s="6">
        <f>H9*I9+J9+K9+L9</f>
        <v>692.72</v>
      </c>
    </row>
    <row r="10" spans="1:13">
      <c r="A10" s="4">
        <v>7</v>
      </c>
      <c r="B10" s="4" t="s">
        <v>3</v>
      </c>
      <c r="C10" s="4" t="s">
        <v>30</v>
      </c>
      <c r="D10" s="4" t="s">
        <v>13</v>
      </c>
      <c r="E10" s="8" t="s">
        <v>34</v>
      </c>
      <c r="F10" s="4" t="s">
        <v>24</v>
      </c>
      <c r="G10" s="4">
        <v>15</v>
      </c>
      <c r="H10" s="4">
        <v>260</v>
      </c>
      <c r="I10" s="6">
        <f>VLOOKUP(F10,'[1]KOKUYO CAMLIN LTD'!$C$7:$E$23,3,FALSE)</f>
        <v>4.5</v>
      </c>
      <c r="J10" s="6">
        <f t="shared" si="0"/>
        <v>15</v>
      </c>
      <c r="K10" s="6">
        <v>75</v>
      </c>
      <c r="L10" s="6">
        <v>25</v>
      </c>
      <c r="M10" s="6">
        <f>H10*I10+J10+K10+L10</f>
        <v>1285</v>
      </c>
    </row>
    <row r="11" spans="1:13">
      <c r="A11" s="4">
        <v>8</v>
      </c>
      <c r="B11" s="4" t="s">
        <v>16</v>
      </c>
      <c r="C11" s="4" t="s">
        <v>32</v>
      </c>
      <c r="D11" s="4" t="s">
        <v>17</v>
      </c>
      <c r="E11" s="8" t="s">
        <v>34</v>
      </c>
      <c r="F11" s="4" t="s">
        <v>22</v>
      </c>
      <c r="G11" s="4">
        <v>9</v>
      </c>
      <c r="H11" s="4">
        <v>152</v>
      </c>
      <c r="I11" s="6">
        <f>VLOOKUP(F11,'[1]KOKUYO CAMLIN LTD'!$C$7:$E$23,3,FALSE)</f>
        <v>2.04</v>
      </c>
      <c r="J11" s="6">
        <f t="shared" si="0"/>
        <v>9</v>
      </c>
      <c r="K11" s="6"/>
      <c r="L11" s="6">
        <v>25</v>
      </c>
      <c r="M11" s="6">
        <f>H11*I11+J11+K11+L11</f>
        <v>344.08</v>
      </c>
    </row>
    <row r="12" spans="1:13">
      <c r="A12" s="4">
        <v>9</v>
      </c>
      <c r="B12" s="4" t="s">
        <v>11</v>
      </c>
      <c r="C12" s="4" t="s">
        <v>29</v>
      </c>
      <c r="D12" s="4" t="s">
        <v>12</v>
      </c>
      <c r="E12" s="8" t="s">
        <v>34</v>
      </c>
      <c r="F12" s="4" t="s">
        <v>23</v>
      </c>
      <c r="G12" s="4">
        <v>40</v>
      </c>
      <c r="H12" s="4"/>
      <c r="I12" s="6">
        <v>24</v>
      </c>
      <c r="J12" s="6">
        <f t="shared" si="0"/>
        <v>40</v>
      </c>
      <c r="K12" s="6"/>
      <c r="L12" s="6">
        <v>25</v>
      </c>
      <c r="M12" s="6">
        <f t="shared" si="1"/>
        <v>1025</v>
      </c>
    </row>
    <row r="13" spans="1:13" s="3" customFormat="1">
      <c r="A13" s="16" t="s">
        <v>47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9"/>
      <c r="M13" s="7">
        <f>ROUND(SUM(M4:M12),0)</f>
        <v>6009</v>
      </c>
    </row>
    <row r="14" spans="1:13" s="3" customFormat="1" ht="30" customHeight="1">
      <c r="A14" s="11" t="s">
        <v>20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3" s="3" customFormat="1" ht="30" customHeight="1">
      <c r="A15" s="11" t="s">
        <v>21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</sheetData>
  <sortState ref="B5:S20">
    <sortCondition ref="B5"/>
  </sortState>
  <mergeCells count="7">
    <mergeCell ref="A14:M14"/>
    <mergeCell ref="A15:M15"/>
    <mergeCell ref="A1:H1"/>
    <mergeCell ref="A2:H2"/>
    <mergeCell ref="A13:L13"/>
    <mergeCell ref="I1:M1"/>
    <mergeCell ref="I2:M2"/>
  </mergeCells>
  <conditionalFormatting sqref="C1:C1048576">
    <cfRule type="duplicateValues" dxfId="0" priority="2"/>
    <cfRule type="duplicateValues" dxfId="1" priority="1"/>
  </conditionalFormatting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2024-08-09T10:10:34Z</cp:lastPrinted>
  <dcterms:created xsi:type="dcterms:W3CDTF">2024-08-07T10:28:40Z</dcterms:created>
  <dcterms:modified xsi:type="dcterms:W3CDTF">2024-08-09T10:55:41Z</dcterms:modified>
</cp:coreProperties>
</file>