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19440" windowHeight="9405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J41" i="1" l="1"/>
  <c r="J8" i="1" l="1"/>
  <c r="G45" i="1" l="1"/>
  <c r="H5" i="1" l="1"/>
  <c r="J5" i="1" s="1"/>
  <c r="H6" i="1"/>
  <c r="J6" i="1" s="1"/>
  <c r="H7" i="1"/>
  <c r="J7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35" i="1"/>
  <c r="J35" i="1" s="1"/>
  <c r="H36" i="1"/>
  <c r="J36" i="1" s="1"/>
  <c r="H37" i="1"/>
  <c r="J37" i="1" s="1"/>
  <c r="H38" i="1"/>
  <c r="J38" i="1" s="1"/>
  <c r="H39" i="1"/>
  <c r="J39" i="1" s="1"/>
  <c r="H40" i="1"/>
  <c r="J40" i="1" s="1"/>
  <c r="H4" i="1"/>
  <c r="J4" i="1" s="1"/>
</calcChain>
</file>

<file path=xl/comments1.xml><?xml version="1.0" encoding="utf-8"?>
<comments xmlns="http://schemas.openxmlformats.org/spreadsheetml/2006/main">
  <authors>
    <author>user</author>
  </authors>
  <commentList>
    <comment ref="P8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<sst xmlns="http://schemas.openxmlformats.org/spreadsheetml/2006/main" count="202" uniqueCount="133">
  <si>
    <t>Invoice
PRAGATI LOGISTICS,SAMANTA SAHI KHUNTIA LANE,8984191006
GST :21AGHPB9356M1Z9</t>
  </si>
  <si>
    <t>DATE</t>
  </si>
  <si>
    <t>AMOUNT</t>
  </si>
  <si>
    <t>01/7/2024</t>
  </si>
  <si>
    <t>289</t>
  </si>
  <si>
    <t>02/7/2024</t>
  </si>
  <si>
    <t>141</t>
  </si>
  <si>
    <t>286</t>
  </si>
  <si>
    <t>150/295</t>
  </si>
  <si>
    <t>294</t>
  </si>
  <si>
    <t>282</t>
  </si>
  <si>
    <t>03/7/2024</t>
  </si>
  <si>
    <t>151</t>
  </si>
  <si>
    <t>10148</t>
  </si>
  <si>
    <t>10134</t>
  </si>
  <si>
    <t>05/7/2024</t>
  </si>
  <si>
    <t>299</t>
  </si>
  <si>
    <t>09/7/2024</t>
  </si>
  <si>
    <t>306</t>
  </si>
  <si>
    <t>11/7/2024</t>
  </si>
  <si>
    <t>309</t>
  </si>
  <si>
    <t>12/7/2024</t>
  </si>
  <si>
    <t>315</t>
  </si>
  <si>
    <t>13/7/2024</t>
  </si>
  <si>
    <t>160</t>
  </si>
  <si>
    <t>15/7/2024</t>
  </si>
  <si>
    <t>10323/162</t>
  </si>
  <si>
    <t>16/7/2024</t>
  </si>
  <si>
    <t>164</t>
  </si>
  <si>
    <t>327</t>
  </si>
  <si>
    <t>17/7/2024</t>
  </si>
  <si>
    <t>10332</t>
  </si>
  <si>
    <t>165</t>
  </si>
  <si>
    <t>19/7/2024</t>
  </si>
  <si>
    <t>336</t>
  </si>
  <si>
    <t>171</t>
  </si>
  <si>
    <t>20/7/2024</t>
  </si>
  <si>
    <t>343/174</t>
  </si>
  <si>
    <t>338</t>
  </si>
  <si>
    <t>173</t>
  </si>
  <si>
    <t>22/7/2024</t>
  </si>
  <si>
    <t>177</t>
  </si>
  <si>
    <t>176</t>
  </si>
  <si>
    <t>25/7/2024</t>
  </si>
  <si>
    <t>10362</t>
  </si>
  <si>
    <t>10363</t>
  </si>
  <si>
    <t>361</t>
  </si>
  <si>
    <t>10364</t>
  </si>
  <si>
    <t>26/7/2024</t>
  </si>
  <si>
    <t>368</t>
  </si>
  <si>
    <t>27/7/2024</t>
  </si>
  <si>
    <t>376</t>
  </si>
  <si>
    <t>371</t>
  </si>
  <si>
    <t>10374</t>
  </si>
  <si>
    <t>30/7/2024</t>
  </si>
  <si>
    <t>192</t>
  </si>
  <si>
    <t>194</t>
  </si>
  <si>
    <t>31/7/2024</t>
  </si>
  <si>
    <t>10385</t>
  </si>
  <si>
    <t>GST to be paid by Consignor under Reverse Charge Mechanism (RCM) as per GST</t>
  </si>
  <si>
    <t>Thanking you for your business.
PRAGATI LOGISTICS</t>
  </si>
  <si>
    <t>SL</t>
  </si>
  <si>
    <t>LR NO</t>
  </si>
  <si>
    <t>INV NO</t>
  </si>
  <si>
    <t>FROM</t>
  </si>
  <si>
    <t>DESTINATION</t>
  </si>
  <si>
    <t>OFF. STRY CASE</t>
  </si>
  <si>
    <t>OFF. STRY RATE</t>
  </si>
  <si>
    <t>LR CH</t>
  </si>
  <si>
    <t>JHARSUGUDA</t>
  </si>
  <si>
    <t>GAMBHARIMUNDA</t>
  </si>
  <si>
    <t>BARIPADA</t>
  </si>
  <si>
    <t>SUNABEDA</t>
  </si>
  <si>
    <t>ANGUL</t>
  </si>
  <si>
    <t>BARI</t>
  </si>
  <si>
    <t>JALESWAR</t>
  </si>
  <si>
    <t>KARANJIA</t>
  </si>
  <si>
    <t>DHENKANAL</t>
  </si>
  <si>
    <t>TALCHER</t>
  </si>
  <si>
    <t>NAYAGARH</t>
  </si>
  <si>
    <t>JATNI</t>
  </si>
  <si>
    <t>JEYPORE</t>
  </si>
  <si>
    <t>JAJPUR ROAD</t>
  </si>
  <si>
    <t>KHARIAR ROAD</t>
  </si>
  <si>
    <t>RAMBAG</t>
  </si>
  <si>
    <t>ROURKELA</t>
  </si>
  <si>
    <t>KENDRAPARA</t>
  </si>
  <si>
    <t>KEONJHAR</t>
  </si>
  <si>
    <t>JAGATSINGHPUR</t>
  </si>
  <si>
    <t>PURI</t>
  </si>
  <si>
    <t>PL/JA/07286</t>
  </si>
  <si>
    <t>PL/DO/06324</t>
  </si>
  <si>
    <t>PL/JA/07288</t>
  </si>
  <si>
    <t>PL/JA/07287</t>
  </si>
  <si>
    <t>PL/JA/07294</t>
  </si>
  <si>
    <t>PL/JA/07289</t>
  </si>
  <si>
    <t>PL/DO/06379</t>
  </si>
  <si>
    <t>PL/JA/07375</t>
  </si>
  <si>
    <t>PL/JA/07374</t>
  </si>
  <si>
    <t>PL/DO/06541</t>
  </si>
  <si>
    <t>PL/DO/06803</t>
  </si>
  <si>
    <t>PL/MA/05007</t>
  </si>
  <si>
    <t>PL/DO/07011</t>
  </si>
  <si>
    <t>PL/DO/07047</t>
  </si>
  <si>
    <t>PL/MA/05127</t>
  </si>
  <si>
    <t>PL/JA/08415</t>
  </si>
  <si>
    <t>PL/DO/07189</t>
  </si>
  <si>
    <t>PL/MA/05222</t>
  </si>
  <si>
    <t>PL/JA/08412</t>
  </si>
  <si>
    <t>PL/DO/07451</t>
  </si>
  <si>
    <t>PL/DO/07452</t>
  </si>
  <si>
    <t>PL/MA/05396</t>
  </si>
  <si>
    <t>PL/DO/07503</t>
  </si>
  <si>
    <t>PL/MA/05397</t>
  </si>
  <si>
    <t>PL/DO/07598</t>
  </si>
  <si>
    <t>PL/DO/07636</t>
  </si>
  <si>
    <t>PL/JA/09187</t>
  </si>
  <si>
    <t>PL/JA/09186</t>
  </si>
  <si>
    <t>PL/DO/07797</t>
  </si>
  <si>
    <t>PL/JA/09175</t>
  </si>
  <si>
    <t>PL/DO/07911</t>
  </si>
  <si>
    <t>PL/DO/08000</t>
  </si>
  <si>
    <t>PL/DO/07991</t>
  </si>
  <si>
    <t>PL/JA/09446</t>
  </si>
  <si>
    <t>PL/DO/08217</t>
  </si>
  <si>
    <t>PL/DO/08216</t>
  </si>
  <si>
    <t>PL/JA/09618</t>
  </si>
  <si>
    <t>CTC</t>
  </si>
  <si>
    <t xml:space="preserve">TO, 
KORES INDIA LIMITED
Address: KK Bhawasinka Compound, Cantonment Road CUTTACK  753001 ODISHAmo-9861073280,9040636745
GST No:21AAACK5069Q2Z7
</t>
  </si>
  <si>
    <t>JASHIPUR</t>
  </si>
  <si>
    <t>Declaration � Kindly verify and confirm before 20/08/2024</t>
  </si>
  <si>
    <t>Bill Date: 09/08/2024
Bill NO : 13754
TotalAmount: 33950.00</t>
  </si>
  <si>
    <t>(RUPEES THIRTY THREE THOUSAND NINE HUNDRED FIFTY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</si>
</sst>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2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center" vertical="center" wrapText="1"/>
    </xf>
    <xf numFmtId="2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vertical="center" wrapText="1"/>
    </xf>
    <xf numFmtId="0" fontId="0" fillId="2" borderId="1" xfId="0" applyNumberFormat="1" applyFont="1" applyFill="1" applyBorder="1" applyAlignment="1">
      <alignment horizontal="center" wrapText="1"/>
    </xf>
    <xf numFmtId="0" fontId="0" fillId="2" borderId="1" xfId="0" applyNumberFormat="1" applyFont="1" applyFill="1" applyBorder="1" applyAlignment="1">
      <alignment wrapText="1"/>
    </xf>
    <xf numFmtId="0" fontId="1" fillId="2" borderId="1" xfId="0" applyNumberFormat="1" applyFont="1" applyFill="1" applyBorder="1" applyAlignment="1">
      <alignment wrapText="1"/>
    </xf>
    <xf numFmtId="2" fontId="0" fillId="2" borderId="1" xfId="0" applyNumberFormat="1" applyFont="1" applyFill="1" applyBorder="1" applyAlignment="1">
      <alignment wrapText="1"/>
    </xf>
    <xf numFmtId="0" fontId="0" fillId="2" borderId="0" xfId="0" applyNumberFormat="1" applyFont="1" applyFill="1" applyAlignment="1">
      <alignment wrapText="1"/>
    </xf>
    <xf numFmtId="4" fontId="0" fillId="2" borderId="0" xfId="0" applyNumberFormat="1" applyFont="1" applyFill="1" applyAlignment="1">
      <alignment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5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5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104775</xdr:rowOff>
    </xdr:from>
    <xdr:to>
      <xdr:col>5</xdr:col>
      <xdr:colOff>1009650</xdr:colOff>
      <xdr:row>1</xdr:row>
      <xdr:rowOff>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104775"/>
          <a:ext cx="3752850" cy="6953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>
        <row r="4">
          <cell r="C4" t="str">
            <v>ANGUL</v>
          </cell>
          <cell r="D4">
            <v>52.5</v>
          </cell>
        </row>
        <row r="5">
          <cell r="C5" t="str">
            <v>ASKA</v>
          </cell>
          <cell r="D5">
            <v>61.95</v>
          </cell>
        </row>
        <row r="6">
          <cell r="C6" t="str">
            <v>BALASORE</v>
          </cell>
          <cell r="D6">
            <v>52.5</v>
          </cell>
        </row>
        <row r="7">
          <cell r="C7" t="str">
            <v>BALUGAON</v>
          </cell>
          <cell r="D7">
            <v>52.5</v>
          </cell>
        </row>
        <row r="8">
          <cell r="C8" t="str">
            <v>BARBIL</v>
          </cell>
          <cell r="D8">
            <v>78.75</v>
          </cell>
        </row>
        <row r="9">
          <cell r="C9" t="str">
            <v>BARGARH</v>
          </cell>
          <cell r="D9">
            <v>61.95</v>
          </cell>
        </row>
        <row r="10">
          <cell r="C10" t="str">
            <v>BARIPADA</v>
          </cell>
          <cell r="D10">
            <v>61.95</v>
          </cell>
        </row>
        <row r="11">
          <cell r="C11" t="str">
            <v>BELPAHAR</v>
          </cell>
          <cell r="D11">
            <v>122.85</v>
          </cell>
        </row>
        <row r="12">
          <cell r="C12" t="str">
            <v>BERHAMPUR</v>
          </cell>
          <cell r="D12">
            <v>52.5</v>
          </cell>
        </row>
        <row r="13">
          <cell r="C13" t="str">
            <v>BHADRAK</v>
          </cell>
          <cell r="D13">
            <v>52.5</v>
          </cell>
        </row>
        <row r="14">
          <cell r="C14" t="str">
            <v>BHANJANAGAR</v>
          </cell>
          <cell r="D14">
            <v>69.3</v>
          </cell>
        </row>
        <row r="15">
          <cell r="C15" t="str">
            <v>BHAWANIPATNA</v>
          </cell>
          <cell r="D15">
            <v>106.05</v>
          </cell>
        </row>
        <row r="16">
          <cell r="C16" t="str">
            <v>BHUBANESWAR</v>
          </cell>
          <cell r="D16">
            <v>44.1</v>
          </cell>
        </row>
        <row r="17">
          <cell r="C17" t="str">
            <v>BOLANGIR</v>
          </cell>
          <cell r="D17">
            <v>87.15</v>
          </cell>
        </row>
        <row r="18">
          <cell r="C18" t="str">
            <v>BOUDH</v>
          </cell>
          <cell r="D18">
            <v>149.1</v>
          </cell>
        </row>
        <row r="19">
          <cell r="C19" t="str">
            <v>BRAJRAJNAGAR</v>
          </cell>
          <cell r="D19">
            <v>122.85</v>
          </cell>
        </row>
        <row r="20">
          <cell r="C20" t="str">
            <v>CHATRAPUR</v>
          </cell>
          <cell r="D20">
            <v>78.75</v>
          </cell>
        </row>
        <row r="21">
          <cell r="C21" t="str">
            <v>DHARAMGARH</v>
          </cell>
          <cell r="D21">
            <v>131.25</v>
          </cell>
        </row>
        <row r="22">
          <cell r="C22" t="str">
            <v>DHENKANAL</v>
          </cell>
          <cell r="D22">
            <v>52.5</v>
          </cell>
        </row>
        <row r="23">
          <cell r="C23" t="str">
            <v>GUNUPUR</v>
          </cell>
          <cell r="D23">
            <v>113.4</v>
          </cell>
        </row>
        <row r="24">
          <cell r="C24" t="str">
            <v>JAGATSINGHPUR</v>
          </cell>
          <cell r="D24">
            <v>52.5</v>
          </cell>
        </row>
        <row r="25">
          <cell r="C25" t="str">
            <v>JAJPUR ROAD</v>
          </cell>
          <cell r="D25">
            <v>52.5</v>
          </cell>
        </row>
        <row r="26">
          <cell r="C26" t="str">
            <v>JALESWAR</v>
          </cell>
          <cell r="D26">
            <v>107.1</v>
          </cell>
        </row>
        <row r="27">
          <cell r="C27" t="str">
            <v>JATNI</v>
          </cell>
          <cell r="D27">
            <v>52.5</v>
          </cell>
        </row>
        <row r="28">
          <cell r="C28" t="str">
            <v>JEYPORE</v>
          </cell>
          <cell r="D28">
            <v>106.05</v>
          </cell>
        </row>
        <row r="29">
          <cell r="C29" t="str">
            <v>JHARSUGUDA</v>
          </cell>
          <cell r="D29">
            <v>61.95</v>
          </cell>
        </row>
        <row r="30">
          <cell r="C30" t="str">
            <v>JUNAGARH</v>
          </cell>
          <cell r="D30">
            <v>106.05</v>
          </cell>
        </row>
        <row r="31">
          <cell r="C31" t="str">
            <v>KANTABANJI</v>
          </cell>
          <cell r="D31">
            <v>106.05</v>
          </cell>
        </row>
        <row r="32">
          <cell r="C32" t="str">
            <v>KENDRAPARA</v>
          </cell>
          <cell r="D32">
            <v>52.5</v>
          </cell>
        </row>
        <row r="33">
          <cell r="C33" t="str">
            <v>KEONJHAR</v>
          </cell>
          <cell r="D33">
            <v>61.95</v>
          </cell>
        </row>
        <row r="34">
          <cell r="C34" t="str">
            <v>KESINGA</v>
          </cell>
          <cell r="D34">
            <v>113.4</v>
          </cell>
        </row>
        <row r="35">
          <cell r="C35" t="str">
            <v>KHARIAR ROAD</v>
          </cell>
          <cell r="D35">
            <v>131.25</v>
          </cell>
        </row>
        <row r="36">
          <cell r="C36" t="str">
            <v>KHURDA</v>
          </cell>
          <cell r="D36">
            <v>52.5</v>
          </cell>
        </row>
        <row r="37">
          <cell r="C37" t="str">
            <v>KORAPUT</v>
          </cell>
          <cell r="D37">
            <v>113.4</v>
          </cell>
        </row>
        <row r="38">
          <cell r="C38" t="str">
            <v>MALKANGIRI</v>
          </cell>
          <cell r="D38">
            <v>165.9</v>
          </cell>
        </row>
        <row r="39">
          <cell r="C39" t="str">
            <v>NABARANGPUR</v>
          </cell>
          <cell r="D39">
            <v>131.25</v>
          </cell>
        </row>
        <row r="40">
          <cell r="C40" t="str">
            <v>NAYAGARH</v>
          </cell>
          <cell r="D40">
            <v>52.5</v>
          </cell>
        </row>
        <row r="41">
          <cell r="C41" t="str">
            <v>PARADEEP</v>
          </cell>
          <cell r="D41">
            <v>52.5</v>
          </cell>
        </row>
        <row r="42">
          <cell r="C42" t="str">
            <v>PARALAKHEMUNDI</v>
          </cell>
          <cell r="D42">
            <v>97.65</v>
          </cell>
        </row>
        <row r="43">
          <cell r="C43" t="str">
            <v>PHULBANI</v>
          </cell>
          <cell r="D43">
            <v>122.85</v>
          </cell>
        </row>
        <row r="44">
          <cell r="C44" t="str">
            <v>PURI</v>
          </cell>
          <cell r="D44">
            <v>52.5</v>
          </cell>
        </row>
        <row r="45">
          <cell r="C45" t="str">
            <v>RAIRANGPUR</v>
          </cell>
          <cell r="D45">
            <v>106.05</v>
          </cell>
        </row>
        <row r="46">
          <cell r="C46" t="str">
            <v>RAJGANGAPUR</v>
          </cell>
          <cell r="D46">
            <v>87.15</v>
          </cell>
        </row>
        <row r="47">
          <cell r="C47" t="str">
            <v>RAJKHARIAR</v>
          </cell>
          <cell r="D47">
            <v>131.25</v>
          </cell>
        </row>
        <row r="48">
          <cell r="C48" t="str">
            <v>RAYAGADA</v>
          </cell>
          <cell r="D48">
            <v>96.6</v>
          </cell>
        </row>
        <row r="49">
          <cell r="C49" t="str">
            <v>ROURKELA</v>
          </cell>
          <cell r="D49">
            <v>61.95</v>
          </cell>
        </row>
        <row r="50">
          <cell r="C50" t="str">
            <v>SAMBALPUR</v>
          </cell>
          <cell r="D50">
            <v>61.95</v>
          </cell>
        </row>
        <row r="51">
          <cell r="C51" t="str">
            <v>SEMILIGUDA</v>
          </cell>
          <cell r="D51">
            <v>131.25</v>
          </cell>
        </row>
        <row r="52">
          <cell r="C52" t="str">
            <v>SONEPUR</v>
          </cell>
          <cell r="D52">
            <v>131.25</v>
          </cell>
        </row>
        <row r="53">
          <cell r="C53" t="str">
            <v>SORE</v>
          </cell>
          <cell r="D53">
            <v>61.95</v>
          </cell>
        </row>
        <row r="54">
          <cell r="C54" t="str">
            <v>SUNDARGARH</v>
          </cell>
          <cell r="D54">
            <v>78.75</v>
          </cell>
        </row>
        <row r="55">
          <cell r="C55" t="str">
            <v>TALCHER</v>
          </cell>
          <cell r="D55">
            <v>52.5</v>
          </cell>
        </row>
        <row r="56">
          <cell r="C56" t="str">
            <v>TITILAGARH</v>
          </cell>
          <cell r="D56">
            <v>113.4</v>
          </cell>
        </row>
        <row r="57">
          <cell r="C57" t="str">
            <v>UMERKOTE</v>
          </cell>
          <cell r="D57">
            <v>149.1</v>
          </cell>
        </row>
        <row r="58">
          <cell r="C58" t="str">
            <v>BARI</v>
          </cell>
          <cell r="D58">
            <v>75.599999999999994</v>
          </cell>
        </row>
        <row r="59">
          <cell r="C59" t="str">
            <v>JASHIPUR</v>
          </cell>
          <cell r="D59">
            <v>123.9</v>
          </cell>
        </row>
        <row r="60">
          <cell r="C60" t="str">
            <v>GAMBHARIMUNDA</v>
          </cell>
          <cell r="D60">
            <v>90.3</v>
          </cell>
        </row>
        <row r="61">
          <cell r="C61" t="str">
            <v>BALIAPAL</v>
          </cell>
          <cell r="D61">
            <v>75.599999999999994</v>
          </cell>
        </row>
        <row r="62">
          <cell r="C62" t="str">
            <v>KARANJIA</v>
          </cell>
          <cell r="D62">
            <v>78.75</v>
          </cell>
        </row>
        <row r="63">
          <cell r="C63" t="str">
            <v>CHANDANESWAR</v>
          </cell>
          <cell r="D63">
            <v>147</v>
          </cell>
        </row>
        <row r="64">
          <cell r="C64" t="str">
            <v>KAMPAGARH</v>
          </cell>
          <cell r="D64">
            <v>69.3</v>
          </cell>
        </row>
        <row r="65">
          <cell r="C65" t="str">
            <v>KANAKPUR</v>
          </cell>
          <cell r="D65">
            <v>52.5</v>
          </cell>
        </row>
        <row r="66">
          <cell r="C66" t="str">
            <v>MANGALPUR</v>
          </cell>
          <cell r="D66">
            <v>63</v>
          </cell>
        </row>
        <row r="67">
          <cell r="C67" t="str">
            <v>RAMBAG</v>
          </cell>
          <cell r="D67">
            <v>63</v>
          </cell>
        </row>
        <row r="68">
          <cell r="C68" t="str">
            <v>PURUNAKATAK</v>
          </cell>
          <cell r="D68">
            <v>149.1</v>
          </cell>
        </row>
        <row r="69">
          <cell r="C69" t="str">
            <v>SUNABEDA</v>
          </cell>
          <cell r="D69">
            <v>149.1</v>
          </cell>
        </row>
      </sheetData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5"/>
  <sheetViews>
    <sheetView tabSelected="1" topLeftCell="A37" workbookViewId="0">
      <selection activeCell="M54" sqref="M54"/>
    </sheetView>
  </sheetViews>
  <sheetFormatPr defaultRowHeight="15"/>
  <cols>
    <col min="1" max="1" width="3.5703125" style="1" customWidth="1"/>
    <col min="2" max="2" width="10" style="1" customWidth="1"/>
    <col min="3" max="3" width="12.7109375" style="1" bestFit="1" customWidth="1"/>
    <col min="4" max="4" width="9.85546875" style="1" bestFit="1" customWidth="1"/>
    <col min="5" max="5" width="6.42578125" style="1" bestFit="1" customWidth="1"/>
    <col min="6" max="6" width="18" style="1" bestFit="1" customWidth="1"/>
    <col min="7" max="7" width="9.7109375" style="1" bestFit="1" customWidth="1"/>
    <col min="8" max="8" width="9.7109375" style="9" bestFit="1" customWidth="1"/>
    <col min="9" max="9" width="7.28515625" style="1" customWidth="1"/>
    <col min="10" max="10" width="9.42578125" style="1" bestFit="1" customWidth="1"/>
    <col min="11" max="11" width="9.140625" style="1"/>
    <col min="12" max="12" width="11.5703125" style="1" bestFit="1" customWidth="1"/>
    <col min="13" max="16384" width="9.140625" style="1"/>
  </cols>
  <sheetData>
    <row r="1" spans="1:16" ht="63" customHeight="1">
      <c r="A1" s="25"/>
      <c r="B1" s="26"/>
      <c r="C1" s="26"/>
      <c r="D1" s="26"/>
      <c r="E1" s="26"/>
      <c r="F1" s="27"/>
      <c r="G1" s="25" t="s">
        <v>0</v>
      </c>
      <c r="H1" s="26"/>
      <c r="I1" s="26"/>
      <c r="J1" s="27"/>
    </row>
    <row r="2" spans="1:16" s="12" customFormat="1" ht="85.5" customHeight="1">
      <c r="A2" s="25" t="s">
        <v>128</v>
      </c>
      <c r="B2" s="26"/>
      <c r="C2" s="26"/>
      <c r="D2" s="26"/>
      <c r="E2" s="26"/>
      <c r="F2" s="27"/>
      <c r="G2" s="25" t="s">
        <v>131</v>
      </c>
      <c r="H2" s="26"/>
      <c r="I2" s="26"/>
      <c r="J2" s="27"/>
    </row>
    <row r="3" spans="1:16" ht="30">
      <c r="A3" s="5" t="s">
        <v>61</v>
      </c>
      <c r="B3" s="5" t="s">
        <v>1</v>
      </c>
      <c r="C3" s="5" t="s">
        <v>62</v>
      </c>
      <c r="D3" s="5" t="s">
        <v>63</v>
      </c>
      <c r="E3" s="5" t="s">
        <v>64</v>
      </c>
      <c r="F3" s="5" t="s">
        <v>65</v>
      </c>
      <c r="G3" s="5" t="s">
        <v>66</v>
      </c>
      <c r="H3" s="8" t="s">
        <v>67</v>
      </c>
      <c r="I3" s="5" t="s">
        <v>68</v>
      </c>
      <c r="J3" s="5" t="s">
        <v>2</v>
      </c>
    </row>
    <row r="4" spans="1:16">
      <c r="A4" s="10">
        <v>1</v>
      </c>
      <c r="B4" s="2" t="s">
        <v>3</v>
      </c>
      <c r="C4" s="2" t="s">
        <v>90</v>
      </c>
      <c r="D4" s="2" t="s">
        <v>4</v>
      </c>
      <c r="E4" s="6" t="s">
        <v>127</v>
      </c>
      <c r="F4" s="2" t="s">
        <v>69</v>
      </c>
      <c r="G4" s="2">
        <v>9</v>
      </c>
      <c r="H4" s="3">
        <f>VLOOKUP(F4,'[1]KORAS INDIA'!$C$4:$D$69,2,FALSE)</f>
        <v>61.95</v>
      </c>
      <c r="I4" s="3">
        <v>35</v>
      </c>
      <c r="J4" s="3">
        <f t="shared" ref="J4:J40" si="0">G4*H4+I4</f>
        <v>592.55000000000007</v>
      </c>
    </row>
    <row r="5" spans="1:16">
      <c r="A5" s="10">
        <v>2</v>
      </c>
      <c r="B5" s="2" t="s">
        <v>5</v>
      </c>
      <c r="C5" s="2" t="s">
        <v>91</v>
      </c>
      <c r="D5" s="2" t="s">
        <v>6</v>
      </c>
      <c r="E5" s="6" t="s">
        <v>127</v>
      </c>
      <c r="F5" s="2" t="s">
        <v>70</v>
      </c>
      <c r="G5" s="2">
        <v>9</v>
      </c>
      <c r="H5" s="3">
        <f>VLOOKUP(F5,'[1]KORAS INDIA'!$C$4:$D$69,2,FALSE)</f>
        <v>90.3</v>
      </c>
      <c r="I5" s="3">
        <v>35</v>
      </c>
      <c r="J5" s="3">
        <f t="shared" si="0"/>
        <v>847.69999999999993</v>
      </c>
    </row>
    <row r="6" spans="1:16">
      <c r="A6" s="10">
        <v>3</v>
      </c>
      <c r="B6" s="2" t="s">
        <v>5</v>
      </c>
      <c r="C6" s="2" t="s">
        <v>92</v>
      </c>
      <c r="D6" s="2" t="s">
        <v>7</v>
      </c>
      <c r="E6" s="6" t="s">
        <v>127</v>
      </c>
      <c r="F6" s="2" t="s">
        <v>71</v>
      </c>
      <c r="G6" s="2">
        <v>5</v>
      </c>
      <c r="H6" s="3">
        <f>VLOOKUP(F6,'[1]KORAS INDIA'!$C$4:$D$69,2,FALSE)</f>
        <v>61.95</v>
      </c>
      <c r="I6" s="3">
        <v>35</v>
      </c>
      <c r="J6" s="3">
        <f t="shared" si="0"/>
        <v>344.75</v>
      </c>
    </row>
    <row r="7" spans="1:16">
      <c r="A7" s="10">
        <v>4</v>
      </c>
      <c r="B7" s="2" t="s">
        <v>5</v>
      </c>
      <c r="C7" s="2" t="s">
        <v>93</v>
      </c>
      <c r="D7" s="2" t="s">
        <v>8</v>
      </c>
      <c r="E7" s="6" t="s">
        <v>127</v>
      </c>
      <c r="F7" s="6" t="s">
        <v>129</v>
      </c>
      <c r="G7" s="2">
        <v>15</v>
      </c>
      <c r="H7" s="3">
        <f>VLOOKUP(F7,'[1]KORAS INDIA'!$C$4:$D$69,2,FALSE)</f>
        <v>123.9</v>
      </c>
      <c r="I7" s="3">
        <v>35</v>
      </c>
      <c r="J7" s="3">
        <f t="shared" si="0"/>
        <v>1893.5</v>
      </c>
    </row>
    <row r="8" spans="1:16" s="17" customFormat="1">
      <c r="A8" s="13">
        <v>5</v>
      </c>
      <c r="B8" s="14" t="s">
        <v>5</v>
      </c>
      <c r="C8" s="14" t="s">
        <v>94</v>
      </c>
      <c r="D8" s="14" t="s">
        <v>9</v>
      </c>
      <c r="E8" s="15" t="s">
        <v>127</v>
      </c>
      <c r="F8" s="14" t="s">
        <v>72</v>
      </c>
      <c r="G8" s="14">
        <v>15</v>
      </c>
      <c r="H8" s="16">
        <v>76.42</v>
      </c>
      <c r="I8" s="16">
        <v>35</v>
      </c>
      <c r="J8" s="16">
        <f>G8*H8+I8</f>
        <v>1181.3</v>
      </c>
      <c r="P8" s="18"/>
    </row>
    <row r="9" spans="1:16">
      <c r="A9" s="10">
        <v>6</v>
      </c>
      <c r="B9" s="2" t="s">
        <v>5</v>
      </c>
      <c r="C9" s="2" t="s">
        <v>95</v>
      </c>
      <c r="D9" s="2" t="s">
        <v>10</v>
      </c>
      <c r="E9" s="6" t="s">
        <v>127</v>
      </c>
      <c r="F9" s="2" t="s">
        <v>73</v>
      </c>
      <c r="G9" s="2">
        <v>4</v>
      </c>
      <c r="H9" s="3">
        <f>VLOOKUP(F9,'[1]KORAS INDIA'!$C$4:$D$69,2,FALSE)</f>
        <v>52.5</v>
      </c>
      <c r="I9" s="3">
        <v>35</v>
      </c>
      <c r="J9" s="3">
        <f t="shared" si="0"/>
        <v>245</v>
      </c>
    </row>
    <row r="10" spans="1:16">
      <c r="A10" s="10">
        <v>7</v>
      </c>
      <c r="B10" s="2" t="s">
        <v>11</v>
      </c>
      <c r="C10" s="2" t="s">
        <v>96</v>
      </c>
      <c r="D10" s="2" t="s">
        <v>12</v>
      </c>
      <c r="E10" s="6" t="s">
        <v>127</v>
      </c>
      <c r="F10" s="2" t="s">
        <v>74</v>
      </c>
      <c r="G10" s="2">
        <v>13</v>
      </c>
      <c r="H10" s="3">
        <f>VLOOKUP(F10,'[1]KORAS INDIA'!$C$4:$D$69,2,FALSE)</f>
        <v>75.599999999999994</v>
      </c>
      <c r="I10" s="3">
        <v>35</v>
      </c>
      <c r="J10" s="3">
        <f t="shared" si="0"/>
        <v>1017.8</v>
      </c>
    </row>
    <row r="11" spans="1:16">
      <c r="A11" s="10">
        <v>8</v>
      </c>
      <c r="B11" s="2" t="s">
        <v>11</v>
      </c>
      <c r="C11" s="2" t="s">
        <v>97</v>
      </c>
      <c r="D11" s="2" t="s">
        <v>13</v>
      </c>
      <c r="E11" s="6" t="s">
        <v>127</v>
      </c>
      <c r="F11" s="2" t="s">
        <v>75</v>
      </c>
      <c r="G11" s="2">
        <v>17</v>
      </c>
      <c r="H11" s="3">
        <f>VLOOKUP(F11,'[1]KORAS INDIA'!$C$4:$D$69,2,FALSE)</f>
        <v>107.1</v>
      </c>
      <c r="I11" s="3">
        <v>35</v>
      </c>
      <c r="J11" s="3">
        <f t="shared" si="0"/>
        <v>1855.6999999999998</v>
      </c>
    </row>
    <row r="12" spans="1:16">
      <c r="A12" s="10">
        <v>9</v>
      </c>
      <c r="B12" s="2" t="s">
        <v>11</v>
      </c>
      <c r="C12" s="2" t="s">
        <v>98</v>
      </c>
      <c r="D12" s="2" t="s">
        <v>14</v>
      </c>
      <c r="E12" s="6" t="s">
        <v>127</v>
      </c>
      <c r="F12" s="2" t="s">
        <v>76</v>
      </c>
      <c r="G12" s="2">
        <v>19</v>
      </c>
      <c r="H12" s="3">
        <f>VLOOKUP(F12,'[1]KORAS INDIA'!$C$4:$D$69,2,FALSE)</f>
        <v>78.75</v>
      </c>
      <c r="I12" s="3">
        <v>35</v>
      </c>
      <c r="J12" s="3">
        <f t="shared" si="0"/>
        <v>1531.25</v>
      </c>
    </row>
    <row r="13" spans="1:16">
      <c r="A13" s="10">
        <v>10</v>
      </c>
      <c r="B13" s="2" t="s">
        <v>15</v>
      </c>
      <c r="C13" s="2" t="s">
        <v>99</v>
      </c>
      <c r="D13" s="2" t="s">
        <v>16</v>
      </c>
      <c r="E13" s="6" t="s">
        <v>127</v>
      </c>
      <c r="F13" s="2" t="s">
        <v>77</v>
      </c>
      <c r="G13" s="2">
        <v>6</v>
      </c>
      <c r="H13" s="3">
        <f>VLOOKUP(F13,'[1]KORAS INDIA'!$C$4:$D$69,2,FALSE)</f>
        <v>52.5</v>
      </c>
      <c r="I13" s="3">
        <v>35</v>
      </c>
      <c r="J13" s="3">
        <f t="shared" si="0"/>
        <v>350</v>
      </c>
    </row>
    <row r="14" spans="1:16">
      <c r="A14" s="10">
        <v>11</v>
      </c>
      <c r="B14" s="2" t="s">
        <v>17</v>
      </c>
      <c r="C14" s="2" t="s">
        <v>100</v>
      </c>
      <c r="D14" s="2" t="s">
        <v>18</v>
      </c>
      <c r="E14" s="6" t="s">
        <v>127</v>
      </c>
      <c r="F14" s="2" t="s">
        <v>70</v>
      </c>
      <c r="G14" s="2">
        <v>4</v>
      </c>
      <c r="H14" s="3">
        <f>VLOOKUP(F14,'[1]KORAS INDIA'!$C$4:$D$69,2,FALSE)</f>
        <v>90.3</v>
      </c>
      <c r="I14" s="3">
        <v>35</v>
      </c>
      <c r="J14" s="3">
        <f t="shared" si="0"/>
        <v>396.2</v>
      </c>
    </row>
    <row r="15" spans="1:16">
      <c r="A15" s="10">
        <v>12</v>
      </c>
      <c r="B15" s="4" t="s">
        <v>19</v>
      </c>
      <c r="C15" s="4" t="s">
        <v>101</v>
      </c>
      <c r="D15" s="4" t="s">
        <v>20</v>
      </c>
      <c r="E15" s="6" t="s">
        <v>127</v>
      </c>
      <c r="F15" s="4" t="s">
        <v>78</v>
      </c>
      <c r="G15" s="2">
        <v>7</v>
      </c>
      <c r="H15" s="3">
        <f>VLOOKUP(F15,'[1]KORAS INDIA'!$C$4:$D$69,2,FALSE)</f>
        <v>52.5</v>
      </c>
      <c r="I15" s="3">
        <v>35</v>
      </c>
      <c r="J15" s="3">
        <f t="shared" si="0"/>
        <v>402.5</v>
      </c>
    </row>
    <row r="16" spans="1:16">
      <c r="A16" s="10">
        <v>13</v>
      </c>
      <c r="B16" s="2" t="s">
        <v>21</v>
      </c>
      <c r="C16" s="2" t="s">
        <v>102</v>
      </c>
      <c r="D16" s="2" t="s">
        <v>22</v>
      </c>
      <c r="E16" s="6" t="s">
        <v>127</v>
      </c>
      <c r="F16" s="2" t="s">
        <v>79</v>
      </c>
      <c r="G16" s="2">
        <v>8</v>
      </c>
      <c r="H16" s="3">
        <f>VLOOKUP(F16,'[1]KORAS INDIA'!$C$4:$D$69,2,FALSE)</f>
        <v>52.5</v>
      </c>
      <c r="I16" s="3">
        <v>35</v>
      </c>
      <c r="J16" s="3">
        <f t="shared" si="0"/>
        <v>455</v>
      </c>
    </row>
    <row r="17" spans="1:10">
      <c r="A17" s="10">
        <v>14</v>
      </c>
      <c r="B17" s="2" t="s">
        <v>23</v>
      </c>
      <c r="C17" s="2" t="s">
        <v>103</v>
      </c>
      <c r="D17" s="2" t="s">
        <v>24</v>
      </c>
      <c r="E17" s="6" t="s">
        <v>127</v>
      </c>
      <c r="F17" s="2" t="s">
        <v>80</v>
      </c>
      <c r="G17" s="2">
        <v>18</v>
      </c>
      <c r="H17" s="3">
        <f>VLOOKUP(F17,'[1]KORAS INDIA'!$C$4:$D$69,2,FALSE)</f>
        <v>52.5</v>
      </c>
      <c r="I17" s="3">
        <v>35</v>
      </c>
      <c r="J17" s="3">
        <f t="shared" si="0"/>
        <v>980</v>
      </c>
    </row>
    <row r="18" spans="1:10">
      <c r="A18" s="10">
        <v>15</v>
      </c>
      <c r="B18" s="2" t="s">
        <v>25</v>
      </c>
      <c r="C18" s="2" t="s">
        <v>104</v>
      </c>
      <c r="D18" s="2" t="s">
        <v>26</v>
      </c>
      <c r="E18" s="6" t="s">
        <v>127</v>
      </c>
      <c r="F18" s="2" t="s">
        <v>81</v>
      </c>
      <c r="G18" s="2">
        <v>8</v>
      </c>
      <c r="H18" s="3">
        <f>VLOOKUP(F18,'[1]KORAS INDIA'!$C$4:$D$69,2,FALSE)</f>
        <v>106.05</v>
      </c>
      <c r="I18" s="3">
        <v>35</v>
      </c>
      <c r="J18" s="3">
        <f t="shared" si="0"/>
        <v>883.4</v>
      </c>
    </row>
    <row r="19" spans="1:10">
      <c r="A19" s="10">
        <v>16</v>
      </c>
      <c r="B19" s="2" t="s">
        <v>27</v>
      </c>
      <c r="C19" s="2" t="s">
        <v>105</v>
      </c>
      <c r="D19" s="2" t="s">
        <v>28</v>
      </c>
      <c r="E19" s="6" t="s">
        <v>127</v>
      </c>
      <c r="F19" s="2" t="s">
        <v>76</v>
      </c>
      <c r="G19" s="2">
        <v>10</v>
      </c>
      <c r="H19" s="3">
        <f>VLOOKUP(F19,'[1]KORAS INDIA'!$C$4:$D$69,2,FALSE)</f>
        <v>78.75</v>
      </c>
      <c r="I19" s="3">
        <v>35</v>
      </c>
      <c r="J19" s="3">
        <f t="shared" si="0"/>
        <v>822.5</v>
      </c>
    </row>
    <row r="20" spans="1:10">
      <c r="A20" s="10">
        <v>17</v>
      </c>
      <c r="B20" s="2" t="s">
        <v>27</v>
      </c>
      <c r="C20" s="2" t="s">
        <v>106</v>
      </c>
      <c r="D20" s="2" t="s">
        <v>29</v>
      </c>
      <c r="E20" s="6" t="s">
        <v>127</v>
      </c>
      <c r="F20" s="2" t="s">
        <v>82</v>
      </c>
      <c r="G20" s="2">
        <v>14</v>
      </c>
      <c r="H20" s="3">
        <f>VLOOKUP(F20,'[1]KORAS INDIA'!$C$4:$D$69,2,FALSE)</f>
        <v>52.5</v>
      </c>
      <c r="I20" s="3">
        <v>35</v>
      </c>
      <c r="J20" s="3">
        <f t="shared" si="0"/>
        <v>770</v>
      </c>
    </row>
    <row r="21" spans="1:10">
      <c r="A21" s="10">
        <v>18</v>
      </c>
      <c r="B21" s="2" t="s">
        <v>30</v>
      </c>
      <c r="C21" s="2" t="s">
        <v>107</v>
      </c>
      <c r="D21" s="2" t="s">
        <v>31</v>
      </c>
      <c r="E21" s="6" t="s">
        <v>127</v>
      </c>
      <c r="F21" s="2" t="s">
        <v>76</v>
      </c>
      <c r="G21" s="2">
        <v>9</v>
      </c>
      <c r="H21" s="3">
        <f>VLOOKUP(F21,'[1]KORAS INDIA'!$C$4:$D$69,2,FALSE)</f>
        <v>78.75</v>
      </c>
      <c r="I21" s="3">
        <v>35</v>
      </c>
      <c r="J21" s="3">
        <f t="shared" si="0"/>
        <v>743.75</v>
      </c>
    </row>
    <row r="22" spans="1:10">
      <c r="A22" s="10">
        <v>19</v>
      </c>
      <c r="B22" s="2" t="s">
        <v>30</v>
      </c>
      <c r="C22" s="2" t="s">
        <v>108</v>
      </c>
      <c r="D22" s="2" t="s">
        <v>32</v>
      </c>
      <c r="E22" s="6" t="s">
        <v>127</v>
      </c>
      <c r="F22" s="2" t="s">
        <v>81</v>
      </c>
      <c r="G22" s="2">
        <v>13</v>
      </c>
      <c r="H22" s="3">
        <f>VLOOKUP(F22,'[1]KORAS INDIA'!$C$4:$D$69,2,FALSE)</f>
        <v>106.05</v>
      </c>
      <c r="I22" s="3">
        <v>35</v>
      </c>
      <c r="J22" s="3">
        <f t="shared" si="0"/>
        <v>1413.6499999999999</v>
      </c>
    </row>
    <row r="23" spans="1:10">
      <c r="A23" s="10">
        <v>20</v>
      </c>
      <c r="B23" s="2" t="s">
        <v>33</v>
      </c>
      <c r="C23" s="2" t="s">
        <v>109</v>
      </c>
      <c r="D23" s="2" t="s">
        <v>34</v>
      </c>
      <c r="E23" s="6" t="s">
        <v>127</v>
      </c>
      <c r="F23" s="2" t="s">
        <v>77</v>
      </c>
      <c r="G23" s="2">
        <v>4</v>
      </c>
      <c r="H23" s="3">
        <f>VLOOKUP(F23,'[1]KORAS INDIA'!$C$4:$D$69,2,FALSE)</f>
        <v>52.5</v>
      </c>
      <c r="I23" s="3">
        <v>35</v>
      </c>
      <c r="J23" s="3">
        <f t="shared" si="0"/>
        <v>245</v>
      </c>
    </row>
    <row r="24" spans="1:10">
      <c r="A24" s="10">
        <v>21</v>
      </c>
      <c r="B24" s="2" t="s">
        <v>33</v>
      </c>
      <c r="C24" s="2" t="s">
        <v>110</v>
      </c>
      <c r="D24" s="2" t="s">
        <v>35</v>
      </c>
      <c r="E24" s="6" t="s">
        <v>127</v>
      </c>
      <c r="F24" s="2" t="s">
        <v>74</v>
      </c>
      <c r="G24" s="2">
        <v>18</v>
      </c>
      <c r="H24" s="3">
        <f>VLOOKUP(F24,'[1]KORAS INDIA'!$C$4:$D$69,2,FALSE)</f>
        <v>75.599999999999994</v>
      </c>
      <c r="I24" s="3">
        <v>35</v>
      </c>
      <c r="J24" s="3">
        <f t="shared" si="0"/>
        <v>1395.8</v>
      </c>
    </row>
    <row r="25" spans="1:10">
      <c r="A25" s="10">
        <v>22</v>
      </c>
      <c r="B25" s="2" t="s">
        <v>36</v>
      </c>
      <c r="C25" s="2" t="s">
        <v>111</v>
      </c>
      <c r="D25" s="2" t="s">
        <v>37</v>
      </c>
      <c r="E25" s="6" t="s">
        <v>127</v>
      </c>
      <c r="F25" s="2" t="s">
        <v>83</v>
      </c>
      <c r="G25" s="2">
        <v>11</v>
      </c>
      <c r="H25" s="3">
        <f>VLOOKUP(F25,'[1]KORAS INDIA'!$C$4:$D$69,2,FALSE)</f>
        <v>131.25</v>
      </c>
      <c r="I25" s="3">
        <v>35</v>
      </c>
      <c r="J25" s="3">
        <f t="shared" si="0"/>
        <v>1478.75</v>
      </c>
    </row>
    <row r="26" spans="1:10">
      <c r="A26" s="10">
        <v>23</v>
      </c>
      <c r="B26" s="2" t="s">
        <v>36</v>
      </c>
      <c r="C26" s="2" t="s">
        <v>112</v>
      </c>
      <c r="D26" s="2" t="s">
        <v>39</v>
      </c>
      <c r="E26" s="6" t="s">
        <v>127</v>
      </c>
      <c r="F26" s="2" t="s">
        <v>84</v>
      </c>
      <c r="G26" s="2">
        <v>21</v>
      </c>
      <c r="H26" s="3">
        <f>VLOOKUP(F26,'[1]KORAS INDIA'!$C$4:$D$69,2,FALSE)</f>
        <v>63</v>
      </c>
      <c r="I26" s="3">
        <v>35</v>
      </c>
      <c r="J26" s="3">
        <f t="shared" si="0"/>
        <v>1358</v>
      </c>
    </row>
    <row r="27" spans="1:10">
      <c r="A27" s="10">
        <v>24</v>
      </c>
      <c r="B27" s="2" t="s">
        <v>36</v>
      </c>
      <c r="C27" s="2" t="s">
        <v>113</v>
      </c>
      <c r="D27" s="2" t="s">
        <v>38</v>
      </c>
      <c r="E27" s="6" t="s">
        <v>127</v>
      </c>
      <c r="F27" s="2" t="s">
        <v>85</v>
      </c>
      <c r="G27" s="2">
        <v>12</v>
      </c>
      <c r="H27" s="3">
        <f>VLOOKUP(F27,'[1]KORAS INDIA'!$C$4:$D$69,2,FALSE)</f>
        <v>61.95</v>
      </c>
      <c r="I27" s="3">
        <v>35</v>
      </c>
      <c r="J27" s="3">
        <f t="shared" si="0"/>
        <v>778.40000000000009</v>
      </c>
    </row>
    <row r="28" spans="1:10">
      <c r="A28" s="10">
        <v>25</v>
      </c>
      <c r="B28" s="2" t="s">
        <v>40</v>
      </c>
      <c r="C28" s="2" t="s">
        <v>114</v>
      </c>
      <c r="D28" s="2" t="s">
        <v>41</v>
      </c>
      <c r="E28" s="6" t="s">
        <v>127</v>
      </c>
      <c r="F28" s="2" t="s">
        <v>79</v>
      </c>
      <c r="G28" s="2">
        <v>22</v>
      </c>
      <c r="H28" s="3">
        <f>VLOOKUP(F28,'[1]KORAS INDIA'!$C$4:$D$69,2,FALSE)</f>
        <v>52.5</v>
      </c>
      <c r="I28" s="3">
        <v>35</v>
      </c>
      <c r="J28" s="3">
        <f t="shared" si="0"/>
        <v>1190</v>
      </c>
    </row>
    <row r="29" spans="1:10">
      <c r="A29" s="10">
        <v>26</v>
      </c>
      <c r="B29" s="2" t="s">
        <v>40</v>
      </c>
      <c r="C29" s="2" t="s">
        <v>115</v>
      </c>
      <c r="D29" s="2" t="s">
        <v>42</v>
      </c>
      <c r="E29" s="6" t="s">
        <v>127</v>
      </c>
      <c r="F29" s="2" t="s">
        <v>86</v>
      </c>
      <c r="G29" s="2">
        <v>13</v>
      </c>
      <c r="H29" s="3">
        <f>VLOOKUP(F29,'[1]KORAS INDIA'!$C$4:$D$69,2,FALSE)</f>
        <v>52.5</v>
      </c>
      <c r="I29" s="3">
        <v>35</v>
      </c>
      <c r="J29" s="3">
        <f t="shared" si="0"/>
        <v>717.5</v>
      </c>
    </row>
    <row r="30" spans="1:10">
      <c r="A30" s="10">
        <v>27</v>
      </c>
      <c r="B30" s="2" t="s">
        <v>43</v>
      </c>
      <c r="C30" s="2" t="s">
        <v>116</v>
      </c>
      <c r="D30" s="2" t="s">
        <v>44</v>
      </c>
      <c r="E30" s="6" t="s">
        <v>127</v>
      </c>
      <c r="F30" s="2" t="s">
        <v>87</v>
      </c>
      <c r="G30" s="2">
        <v>45</v>
      </c>
      <c r="H30" s="3">
        <f>VLOOKUP(F30,'[1]KORAS INDIA'!$C$4:$D$69,2,FALSE)</f>
        <v>61.95</v>
      </c>
      <c r="I30" s="3">
        <v>35</v>
      </c>
      <c r="J30" s="3">
        <f t="shared" si="0"/>
        <v>2822.75</v>
      </c>
    </row>
    <row r="31" spans="1:10">
      <c r="A31" s="10">
        <v>28</v>
      </c>
      <c r="B31" s="2" t="s">
        <v>43</v>
      </c>
      <c r="C31" s="2" t="s">
        <v>117</v>
      </c>
      <c r="D31" s="2" t="s">
        <v>45</v>
      </c>
      <c r="E31" s="6" t="s">
        <v>127</v>
      </c>
      <c r="F31" s="6" t="s">
        <v>129</v>
      </c>
      <c r="G31" s="2">
        <v>12</v>
      </c>
      <c r="H31" s="3">
        <f>VLOOKUP(F31,'[1]KORAS INDIA'!$C$4:$D$69,2,FALSE)</f>
        <v>123.9</v>
      </c>
      <c r="I31" s="3">
        <v>35</v>
      </c>
      <c r="J31" s="3">
        <f t="shared" si="0"/>
        <v>1521.8000000000002</v>
      </c>
    </row>
    <row r="32" spans="1:10">
      <c r="A32" s="10">
        <v>29</v>
      </c>
      <c r="B32" s="2" t="s">
        <v>43</v>
      </c>
      <c r="C32" s="2" t="s">
        <v>118</v>
      </c>
      <c r="D32" s="2" t="s">
        <v>46</v>
      </c>
      <c r="E32" s="6" t="s">
        <v>127</v>
      </c>
      <c r="F32" s="2" t="s">
        <v>79</v>
      </c>
      <c r="G32" s="2">
        <v>2</v>
      </c>
      <c r="H32" s="3">
        <f>VLOOKUP(F32,'[1]KORAS INDIA'!$C$4:$D$69,2,FALSE)</f>
        <v>52.5</v>
      </c>
      <c r="I32" s="3">
        <v>35</v>
      </c>
      <c r="J32" s="3">
        <f t="shared" si="0"/>
        <v>140</v>
      </c>
    </row>
    <row r="33" spans="1:10">
      <c r="A33" s="10">
        <v>30</v>
      </c>
      <c r="B33" s="2" t="s">
        <v>43</v>
      </c>
      <c r="C33" s="2" t="s">
        <v>119</v>
      </c>
      <c r="D33" s="2" t="s">
        <v>47</v>
      </c>
      <c r="E33" s="6" t="s">
        <v>127</v>
      </c>
      <c r="F33" s="2" t="s">
        <v>85</v>
      </c>
      <c r="G33" s="2">
        <v>4</v>
      </c>
      <c r="H33" s="3">
        <f>VLOOKUP(F33,'[1]KORAS INDIA'!$C$4:$D$69,2,FALSE)</f>
        <v>61.95</v>
      </c>
      <c r="I33" s="3">
        <v>35</v>
      </c>
      <c r="J33" s="3">
        <f t="shared" si="0"/>
        <v>282.8</v>
      </c>
    </row>
    <row r="34" spans="1:10">
      <c r="A34" s="10">
        <v>31</v>
      </c>
      <c r="B34" s="2" t="s">
        <v>48</v>
      </c>
      <c r="C34" s="2" t="s">
        <v>120</v>
      </c>
      <c r="D34" s="2" t="s">
        <v>49</v>
      </c>
      <c r="E34" s="6" t="s">
        <v>127</v>
      </c>
      <c r="F34" s="2" t="s">
        <v>88</v>
      </c>
      <c r="G34" s="2">
        <v>15</v>
      </c>
      <c r="H34" s="3">
        <f>VLOOKUP(F34,'[1]KORAS INDIA'!$C$4:$D$69,2,FALSE)</f>
        <v>52.5</v>
      </c>
      <c r="I34" s="3">
        <v>35</v>
      </c>
      <c r="J34" s="3">
        <f t="shared" si="0"/>
        <v>822.5</v>
      </c>
    </row>
    <row r="35" spans="1:10">
      <c r="A35" s="10">
        <v>32</v>
      </c>
      <c r="B35" s="2" t="s">
        <v>50</v>
      </c>
      <c r="C35" s="2" t="s">
        <v>121</v>
      </c>
      <c r="D35" s="2" t="s">
        <v>51</v>
      </c>
      <c r="E35" s="6" t="s">
        <v>127</v>
      </c>
      <c r="F35" s="2" t="s">
        <v>82</v>
      </c>
      <c r="G35" s="2">
        <v>8</v>
      </c>
      <c r="H35" s="3">
        <f>VLOOKUP(F35,'[1]KORAS INDIA'!$C$4:$D$69,2,FALSE)</f>
        <v>52.5</v>
      </c>
      <c r="I35" s="3">
        <v>35</v>
      </c>
      <c r="J35" s="3">
        <f t="shared" si="0"/>
        <v>455</v>
      </c>
    </row>
    <row r="36" spans="1:10">
      <c r="A36" s="10">
        <v>33</v>
      </c>
      <c r="B36" s="2" t="s">
        <v>50</v>
      </c>
      <c r="C36" s="2" t="s">
        <v>122</v>
      </c>
      <c r="D36" s="2" t="s">
        <v>52</v>
      </c>
      <c r="E36" s="6" t="s">
        <v>127</v>
      </c>
      <c r="F36" s="2" t="s">
        <v>70</v>
      </c>
      <c r="G36" s="2">
        <v>13</v>
      </c>
      <c r="H36" s="3">
        <f>VLOOKUP(F36,'[1]KORAS INDIA'!$C$4:$D$69,2,FALSE)</f>
        <v>90.3</v>
      </c>
      <c r="I36" s="3">
        <v>35</v>
      </c>
      <c r="J36" s="3">
        <f t="shared" si="0"/>
        <v>1208.8999999999999</v>
      </c>
    </row>
    <row r="37" spans="1:10">
      <c r="A37" s="10">
        <v>34</v>
      </c>
      <c r="B37" s="2" t="s">
        <v>50</v>
      </c>
      <c r="C37" s="2" t="s">
        <v>123</v>
      </c>
      <c r="D37" s="2" t="s">
        <v>53</v>
      </c>
      <c r="E37" s="6" t="s">
        <v>127</v>
      </c>
      <c r="F37" s="2" t="s">
        <v>76</v>
      </c>
      <c r="G37" s="2">
        <v>11</v>
      </c>
      <c r="H37" s="3">
        <f>VLOOKUP(F37,'[1]KORAS INDIA'!$C$4:$D$69,2,FALSE)</f>
        <v>78.75</v>
      </c>
      <c r="I37" s="3">
        <v>35</v>
      </c>
      <c r="J37" s="3">
        <f t="shared" si="0"/>
        <v>901.25</v>
      </c>
    </row>
    <row r="38" spans="1:10">
      <c r="A38" s="10">
        <v>35</v>
      </c>
      <c r="B38" s="2" t="s">
        <v>54</v>
      </c>
      <c r="C38" s="2" t="s">
        <v>124</v>
      </c>
      <c r="D38" s="2" t="s">
        <v>55</v>
      </c>
      <c r="E38" s="6" t="s">
        <v>127</v>
      </c>
      <c r="F38" s="2" t="s">
        <v>89</v>
      </c>
      <c r="G38" s="2">
        <v>14</v>
      </c>
      <c r="H38" s="3">
        <f>VLOOKUP(F38,'[1]KORAS INDIA'!$C$4:$D$69,2,FALSE)</f>
        <v>52.5</v>
      </c>
      <c r="I38" s="3">
        <v>35</v>
      </c>
      <c r="J38" s="3">
        <f t="shared" si="0"/>
        <v>770</v>
      </c>
    </row>
    <row r="39" spans="1:10">
      <c r="A39" s="10">
        <v>36</v>
      </c>
      <c r="B39" s="2" t="s">
        <v>54</v>
      </c>
      <c r="C39" s="2" t="s">
        <v>125</v>
      </c>
      <c r="D39" s="2" t="s">
        <v>56</v>
      </c>
      <c r="E39" s="6" t="s">
        <v>127</v>
      </c>
      <c r="F39" s="2" t="s">
        <v>84</v>
      </c>
      <c r="G39" s="2">
        <v>5</v>
      </c>
      <c r="H39" s="3">
        <f>VLOOKUP(F39,'[1]KORAS INDIA'!$C$4:$D$69,2,FALSE)</f>
        <v>63</v>
      </c>
      <c r="I39" s="3">
        <v>35</v>
      </c>
      <c r="J39" s="3">
        <f t="shared" si="0"/>
        <v>350</v>
      </c>
    </row>
    <row r="40" spans="1:10">
      <c r="A40" s="10">
        <v>37</v>
      </c>
      <c r="B40" s="2" t="s">
        <v>57</v>
      </c>
      <c r="C40" s="2" t="s">
        <v>126</v>
      </c>
      <c r="D40" s="2" t="s">
        <v>58</v>
      </c>
      <c r="E40" s="6" t="s">
        <v>127</v>
      </c>
      <c r="F40" s="2" t="s">
        <v>75</v>
      </c>
      <c r="G40" s="2">
        <v>7</v>
      </c>
      <c r="H40" s="3">
        <f>VLOOKUP(F40,'[1]KORAS INDIA'!$C$4:$D$69,2,FALSE)</f>
        <v>107.1</v>
      </c>
      <c r="I40" s="3">
        <v>35</v>
      </c>
      <c r="J40" s="3">
        <f t="shared" si="0"/>
        <v>784.69999999999993</v>
      </c>
    </row>
    <row r="41" spans="1:10">
      <c r="A41" s="28" t="s">
        <v>132</v>
      </c>
      <c r="B41" s="29"/>
      <c r="C41" s="29"/>
      <c r="D41" s="29"/>
      <c r="E41" s="29"/>
      <c r="F41" s="29"/>
      <c r="G41" s="29"/>
      <c r="H41" s="29"/>
      <c r="I41" s="30"/>
      <c r="J41" s="7">
        <f>ROUND(SUM(J4:J40),0)</f>
        <v>33950</v>
      </c>
    </row>
    <row r="42" spans="1:10" ht="15" customHeight="1">
      <c r="A42" s="19" t="s">
        <v>59</v>
      </c>
      <c r="B42" s="20"/>
      <c r="C42" s="20"/>
      <c r="D42" s="20"/>
      <c r="E42" s="20"/>
      <c r="F42" s="20"/>
      <c r="G42" s="20"/>
      <c r="H42" s="20"/>
      <c r="I42" s="20"/>
      <c r="J42" s="21"/>
    </row>
    <row r="43" spans="1:10" ht="15" customHeight="1">
      <c r="A43" s="19" t="s">
        <v>130</v>
      </c>
      <c r="B43" s="20"/>
      <c r="C43" s="20"/>
      <c r="D43" s="20"/>
      <c r="E43" s="20"/>
      <c r="F43" s="20"/>
      <c r="G43" s="20"/>
      <c r="H43" s="20"/>
      <c r="I43" s="20"/>
      <c r="J43" s="21"/>
    </row>
    <row r="44" spans="1:10" ht="30" customHeight="1">
      <c r="A44" s="22" t="s">
        <v>60</v>
      </c>
      <c r="B44" s="23"/>
      <c r="C44" s="23"/>
      <c r="D44" s="23"/>
      <c r="E44" s="23"/>
      <c r="F44" s="23"/>
      <c r="G44" s="23"/>
      <c r="H44" s="23"/>
      <c r="I44" s="23"/>
      <c r="J44" s="24"/>
    </row>
    <row r="45" spans="1:10">
      <c r="G45" s="11">
        <f>SUM(G4:G40)</f>
        <v>440</v>
      </c>
    </row>
  </sheetData>
  <mergeCells count="8">
    <mergeCell ref="A42:J42"/>
    <mergeCell ref="A43:J43"/>
    <mergeCell ref="A44:J44"/>
    <mergeCell ref="G1:J1"/>
    <mergeCell ref="G2:J2"/>
    <mergeCell ref="A1:F1"/>
    <mergeCell ref="A2:F2"/>
    <mergeCell ref="A41:I41"/>
  </mergeCells>
  <conditionalFormatting sqref="C4:C41 C45:C1048576">
    <cfRule type="duplicateValues" dxfId="0" priority="1"/>
  </conditionalFormatting>
  <pageMargins left="0.28000000000000003" right="0.3" top="0.31" bottom="0.19" header="0.24" footer="0.17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2024-08-13T12:52:17Z</cp:lastPrinted>
  <dcterms:created xsi:type="dcterms:W3CDTF">2024-08-07T03:26:53Z</dcterms:created>
  <dcterms:modified xsi:type="dcterms:W3CDTF">2024-08-13T13:52:40Z</dcterms:modified>
</cp:coreProperties>
</file>