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38" i="1" l="1"/>
  <c r="J3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4" i="1"/>
</calcChain>
</file>

<file path=xl/sharedStrings.xml><?xml version="1.0" encoding="utf-8"?>
<sst xmlns="http://schemas.openxmlformats.org/spreadsheetml/2006/main" count="166" uniqueCount="109">
  <si>
    <t>Invoice
PRAGATI LOGISTICS,SAMANTA SAHI KHUNTIA LANE,8984191006
GST :21AGHPB9356M1Z9</t>
  </si>
  <si>
    <t>DATE</t>
  </si>
  <si>
    <t>CASE</t>
  </si>
  <si>
    <t>RATE</t>
  </si>
  <si>
    <t>AMOUNT</t>
  </si>
  <si>
    <t>01/2/2024</t>
  </si>
  <si>
    <t>10555</t>
  </si>
  <si>
    <t>02/2/2024</t>
  </si>
  <si>
    <t>10569/1222</t>
  </si>
  <si>
    <t>10561/11212/11213</t>
  </si>
  <si>
    <t>1220</t>
  </si>
  <si>
    <t>572</t>
  </si>
  <si>
    <t>06/2/2024</t>
  </si>
  <si>
    <t>11235</t>
  </si>
  <si>
    <t>07/2/2024</t>
  </si>
  <si>
    <t>10577</t>
  </si>
  <si>
    <t>11236</t>
  </si>
  <si>
    <t>08/2/2024</t>
  </si>
  <si>
    <t>581</t>
  </si>
  <si>
    <t>09/2/2024</t>
  </si>
  <si>
    <t>211245</t>
  </si>
  <si>
    <t>10/2/2024</t>
  </si>
  <si>
    <t>582</t>
  </si>
  <si>
    <t>14/2/2024</t>
  </si>
  <si>
    <t>585</t>
  </si>
  <si>
    <t>16/2/2024</t>
  </si>
  <si>
    <t>11259/260</t>
  </si>
  <si>
    <t>1258</t>
  </si>
  <si>
    <t>17/2/2024</t>
  </si>
  <si>
    <t>590</t>
  </si>
  <si>
    <t>11268/10591</t>
  </si>
  <si>
    <t>10589/11264</t>
  </si>
  <si>
    <t>19/2/2024</t>
  </si>
  <si>
    <t>11271/11272</t>
  </si>
  <si>
    <t>20/2/2024</t>
  </si>
  <si>
    <t>11283</t>
  </si>
  <si>
    <t>23/2/2024</t>
  </si>
  <si>
    <t>11300</t>
  </si>
  <si>
    <t>24/2/2024</t>
  </si>
  <si>
    <t>11304</t>
  </si>
  <si>
    <t>27/2/2024</t>
  </si>
  <si>
    <t>603</t>
  </si>
  <si>
    <t>28/2/2024</t>
  </si>
  <si>
    <t>607</t>
  </si>
  <si>
    <t>1320</t>
  </si>
  <si>
    <t>29/2/2024</t>
  </si>
  <si>
    <t>11334</t>
  </si>
  <si>
    <t>1327</t>
  </si>
  <si>
    <t>608</t>
  </si>
  <si>
    <t>11344/613</t>
  </si>
  <si>
    <t>10610/11337/11338</t>
  </si>
  <si>
    <t>GST to be paid by Consignor under Reverse Charge Mechanism (RCM) as per GST</t>
  </si>
  <si>
    <t>Thanking you for your business.
PRAGATI LOGISTICS</t>
  </si>
  <si>
    <t xml:space="preserve">TO, 
KORES INDIA LIMITED
Address: KK Bhawasinka Compound, Cantonment Road CUTTACK  753001 ODISHAmo-9861073280,9040636745
GST No:21AAACK5069Q2Z7
</t>
  </si>
  <si>
    <t>SL</t>
  </si>
  <si>
    <t>LR NO</t>
  </si>
  <si>
    <t>INV NO</t>
  </si>
  <si>
    <t>FROM</t>
  </si>
  <si>
    <t>BHADRAK</t>
  </si>
  <si>
    <t>KARANJIA</t>
  </si>
  <si>
    <t>TALCHER</t>
  </si>
  <si>
    <t>BALASORE</t>
  </si>
  <si>
    <t>PURI</t>
  </si>
  <si>
    <t>GAMBHARIMUNDA</t>
  </si>
  <si>
    <t>JAJPUR ROAD</t>
  </si>
  <si>
    <t>ANGUL</t>
  </si>
  <si>
    <t>BARI</t>
  </si>
  <si>
    <t>KENDRAPARA</t>
  </si>
  <si>
    <t>DHENKANAL</t>
  </si>
  <si>
    <t>KEONJHAR</t>
  </si>
  <si>
    <t>JAGATSINGHPUR</t>
  </si>
  <si>
    <t>BALIAPAL</t>
  </si>
  <si>
    <t>DESTINATION</t>
  </si>
  <si>
    <t>LR CH</t>
  </si>
  <si>
    <t>JASHIPUR</t>
  </si>
  <si>
    <t>(RUPEES THIRTY FIVE THOUSAND TWO HUNDRED SIXTY FOUR ONLY)</t>
  </si>
  <si>
    <t>PL/MA/18978</t>
  </si>
  <si>
    <t>PL/MA/18979</t>
  </si>
  <si>
    <t>PL/MA/19058</t>
  </si>
  <si>
    <t>PL/MA/19061</t>
  </si>
  <si>
    <t>PL/DO/22281</t>
  </si>
  <si>
    <t>PL/DO/22282</t>
  </si>
  <si>
    <t>PL/DO/22563</t>
  </si>
  <si>
    <t>PL/MA/19374</t>
  </si>
  <si>
    <t>PL/MA/19395</t>
  </si>
  <si>
    <t>PL/DO/22845</t>
  </si>
  <si>
    <t>PL/MA/19539</t>
  </si>
  <si>
    <t>PL/DO/22972</t>
  </si>
  <si>
    <t>PL/DO/23248</t>
  </si>
  <si>
    <t>PL/MA/19958</t>
  </si>
  <si>
    <t>PL/DO/23407</t>
  </si>
  <si>
    <t>PL/DO/23547</t>
  </si>
  <si>
    <t>PL/MA/20038</t>
  </si>
  <si>
    <t>PL/MA/20043</t>
  </si>
  <si>
    <t>PL/MA/20099</t>
  </si>
  <si>
    <t>PL/DO/23687</t>
  </si>
  <si>
    <t>PL/MA/20380</t>
  </si>
  <si>
    <t>PL/MA/20484</t>
  </si>
  <si>
    <t>PL/DO/24288</t>
  </si>
  <si>
    <t>PL/DO/24416</t>
  </si>
  <si>
    <t>PL/DO/24365</t>
  </si>
  <si>
    <t>PL/MA/20784</t>
  </si>
  <si>
    <t>PL/DO/24470</t>
  </si>
  <si>
    <t>PL/DO/24469</t>
  </si>
  <si>
    <t>PL/MA/20831</t>
  </si>
  <si>
    <t>PL/MA/20865</t>
  </si>
  <si>
    <t>CTC</t>
  </si>
  <si>
    <t>Declaration � Kindly verify and confirm before 01/03/2024</t>
  </si>
  <si>
    <t>Bill Date: 05/03/2024
Bill NO : 39298
TotalAmount: 35264.00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</si>
</sst>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3" fillId="0" borderId="1" xfId="0" applyNumberFormat="1" applyFont="1" applyBorder="1" applyAlignment="1">
      <alignment vertical="center" wrapText="1"/>
    </xf>
    <xf numFmtId="0" fontId="2" fillId="0" borderId="1" xfId="1" applyBorder="1" applyAlignment="1">
      <alignment horizontal="left" vertical="center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0" fontId="0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266700</xdr:colOff>
      <xdr:row>0</xdr:row>
      <xdr:rowOff>962025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>
        <row r="4">
          <cell r="C4" t="str">
            <v>ANGUL</v>
          </cell>
          <cell r="D4">
            <v>50</v>
          </cell>
          <cell r="E4">
            <v>52.5</v>
          </cell>
        </row>
        <row r="5">
          <cell r="C5" t="str">
            <v>ASKA</v>
          </cell>
          <cell r="D5">
            <v>59</v>
          </cell>
          <cell r="E5">
            <v>61.95</v>
          </cell>
        </row>
        <row r="6">
          <cell r="C6" t="str">
            <v>BALASORE</v>
          </cell>
          <cell r="D6">
            <v>50</v>
          </cell>
          <cell r="E6">
            <v>52.5</v>
          </cell>
        </row>
        <row r="7">
          <cell r="C7" t="str">
            <v>BALUGAON</v>
          </cell>
          <cell r="D7">
            <v>50</v>
          </cell>
          <cell r="E7">
            <v>52.5</v>
          </cell>
        </row>
        <row r="8">
          <cell r="C8" t="str">
            <v>BARBIL</v>
          </cell>
          <cell r="D8">
            <v>75</v>
          </cell>
          <cell r="E8">
            <v>78.75</v>
          </cell>
        </row>
        <row r="9">
          <cell r="C9" t="str">
            <v>BARGARH</v>
          </cell>
          <cell r="D9">
            <v>59</v>
          </cell>
          <cell r="E9">
            <v>61.95</v>
          </cell>
        </row>
        <row r="10">
          <cell r="C10" t="str">
            <v>BARIPADA</v>
          </cell>
          <cell r="D10">
            <v>59</v>
          </cell>
          <cell r="E10">
            <v>61.95</v>
          </cell>
        </row>
        <row r="11">
          <cell r="C11" t="str">
            <v>BELPAHAR</v>
          </cell>
          <cell r="D11">
            <v>117</v>
          </cell>
          <cell r="E11">
            <v>122.85</v>
          </cell>
        </row>
        <row r="12">
          <cell r="C12" t="str">
            <v>BERHAMPUR</v>
          </cell>
          <cell r="D12">
            <v>50</v>
          </cell>
          <cell r="E12">
            <v>52.5</v>
          </cell>
        </row>
        <row r="13">
          <cell r="C13" t="str">
            <v>BHADRAK</v>
          </cell>
          <cell r="D13">
            <v>50</v>
          </cell>
          <cell r="E13">
            <v>52.5</v>
          </cell>
        </row>
        <row r="14">
          <cell r="C14" t="str">
            <v>BHANJANAGAR</v>
          </cell>
          <cell r="D14">
            <v>66</v>
          </cell>
          <cell r="E14">
            <v>69.3</v>
          </cell>
        </row>
        <row r="15">
          <cell r="C15" t="str">
            <v>BHAWANIPATNA</v>
          </cell>
          <cell r="D15">
            <v>101</v>
          </cell>
          <cell r="E15">
            <v>106.05</v>
          </cell>
        </row>
        <row r="16">
          <cell r="C16" t="str">
            <v>BHUBANESWAR</v>
          </cell>
          <cell r="D16">
            <v>42</v>
          </cell>
          <cell r="E16">
            <v>44.1</v>
          </cell>
        </row>
        <row r="17">
          <cell r="C17" t="str">
            <v>BOLANGIR</v>
          </cell>
          <cell r="D17">
            <v>83</v>
          </cell>
          <cell r="E17">
            <v>87.15</v>
          </cell>
        </row>
        <row r="18">
          <cell r="C18" t="str">
            <v>BOUDH</v>
          </cell>
          <cell r="D18">
            <v>142</v>
          </cell>
          <cell r="E18">
            <v>149.1</v>
          </cell>
        </row>
        <row r="19">
          <cell r="C19" t="str">
            <v>BRAJRAJNAGAR</v>
          </cell>
          <cell r="D19">
            <v>117</v>
          </cell>
          <cell r="E19">
            <v>122.85</v>
          </cell>
        </row>
        <row r="20">
          <cell r="C20" t="str">
            <v>CHATRAPUR</v>
          </cell>
          <cell r="D20">
            <v>75</v>
          </cell>
          <cell r="E20">
            <v>78.75</v>
          </cell>
        </row>
        <row r="21">
          <cell r="C21" t="str">
            <v>DHARAMGARH</v>
          </cell>
          <cell r="D21">
            <v>125</v>
          </cell>
          <cell r="E21">
            <v>131.25</v>
          </cell>
        </row>
        <row r="22">
          <cell r="C22" t="str">
            <v>DHENKANAL</v>
          </cell>
          <cell r="D22">
            <v>50</v>
          </cell>
          <cell r="E22">
            <v>52.5</v>
          </cell>
        </row>
        <row r="23">
          <cell r="C23" t="str">
            <v>GUNUPUR</v>
          </cell>
          <cell r="D23">
            <v>108</v>
          </cell>
          <cell r="E23">
            <v>113.4</v>
          </cell>
        </row>
        <row r="24">
          <cell r="C24" t="str">
            <v>JAGATSINGHPUR</v>
          </cell>
          <cell r="D24">
            <v>50</v>
          </cell>
          <cell r="E24">
            <v>52.5</v>
          </cell>
        </row>
        <row r="25">
          <cell r="C25" t="str">
            <v>JAJPUR ROAD</v>
          </cell>
          <cell r="D25">
            <v>50</v>
          </cell>
          <cell r="E25">
            <v>52.5</v>
          </cell>
        </row>
        <row r="26">
          <cell r="C26" t="str">
            <v>JALESWAR</v>
          </cell>
          <cell r="D26">
            <v>102</v>
          </cell>
          <cell r="E26">
            <v>107.1</v>
          </cell>
        </row>
        <row r="27">
          <cell r="C27" t="str">
            <v>JATNI</v>
          </cell>
          <cell r="D27">
            <v>50</v>
          </cell>
          <cell r="E27">
            <v>52.5</v>
          </cell>
        </row>
        <row r="28">
          <cell r="C28" t="str">
            <v>JEYPORE</v>
          </cell>
          <cell r="D28">
            <v>101</v>
          </cell>
          <cell r="E28">
            <v>106.05</v>
          </cell>
        </row>
        <row r="29">
          <cell r="C29" t="str">
            <v>JHARSUGUDA</v>
          </cell>
          <cell r="D29">
            <v>59</v>
          </cell>
          <cell r="E29">
            <v>61.95</v>
          </cell>
        </row>
        <row r="30">
          <cell r="C30" t="str">
            <v>JUNAGARH</v>
          </cell>
          <cell r="D30">
            <v>101</v>
          </cell>
          <cell r="E30">
            <v>106.05</v>
          </cell>
        </row>
        <row r="31">
          <cell r="C31" t="str">
            <v>KANTABANJI</v>
          </cell>
          <cell r="D31">
            <v>101</v>
          </cell>
          <cell r="E31">
            <v>106.05</v>
          </cell>
        </row>
        <row r="32">
          <cell r="C32" t="str">
            <v>KENDRAPARA</v>
          </cell>
          <cell r="D32">
            <v>50</v>
          </cell>
          <cell r="E32">
            <v>52.5</v>
          </cell>
        </row>
        <row r="33">
          <cell r="C33" t="str">
            <v>KEONJHAR</v>
          </cell>
          <cell r="D33">
            <v>59</v>
          </cell>
          <cell r="E33">
            <v>61.95</v>
          </cell>
        </row>
        <row r="34">
          <cell r="C34" t="str">
            <v>KESINGA</v>
          </cell>
          <cell r="D34">
            <v>108</v>
          </cell>
          <cell r="E34">
            <v>113.4</v>
          </cell>
        </row>
        <row r="35">
          <cell r="C35" t="str">
            <v>KHARIAR ROAD</v>
          </cell>
          <cell r="D35">
            <v>125</v>
          </cell>
          <cell r="E35">
            <v>131.25</v>
          </cell>
        </row>
        <row r="36">
          <cell r="C36" t="str">
            <v>KHURDA</v>
          </cell>
          <cell r="D36">
            <v>50</v>
          </cell>
          <cell r="E36">
            <v>52.5</v>
          </cell>
        </row>
        <row r="37">
          <cell r="C37" t="str">
            <v>KORAPUT</v>
          </cell>
          <cell r="D37">
            <v>108</v>
          </cell>
          <cell r="E37">
            <v>113.4</v>
          </cell>
        </row>
        <row r="38">
          <cell r="C38" t="str">
            <v>MALKANGIRI</v>
          </cell>
          <cell r="D38">
            <v>158</v>
          </cell>
          <cell r="E38">
            <v>165.9</v>
          </cell>
        </row>
        <row r="39">
          <cell r="C39" t="str">
            <v>NABARANGPUR</v>
          </cell>
          <cell r="D39">
            <v>125</v>
          </cell>
          <cell r="E39">
            <v>131.25</v>
          </cell>
        </row>
        <row r="40">
          <cell r="C40" t="str">
            <v>NAYAGARH</v>
          </cell>
          <cell r="D40">
            <v>50</v>
          </cell>
          <cell r="E40">
            <v>52.5</v>
          </cell>
        </row>
        <row r="41">
          <cell r="C41" t="str">
            <v>PARADEEP</v>
          </cell>
          <cell r="D41">
            <v>50</v>
          </cell>
          <cell r="E41">
            <v>52.5</v>
          </cell>
        </row>
        <row r="42">
          <cell r="C42" t="str">
            <v>PARALAKHEMUNDI</v>
          </cell>
          <cell r="D42">
            <v>93</v>
          </cell>
          <cell r="E42">
            <v>97.65</v>
          </cell>
        </row>
        <row r="43">
          <cell r="C43" t="str">
            <v>PHULBANI</v>
          </cell>
          <cell r="D43">
            <v>117</v>
          </cell>
          <cell r="E43">
            <v>122.85</v>
          </cell>
        </row>
        <row r="44">
          <cell r="C44" t="str">
            <v>PURI</v>
          </cell>
          <cell r="D44">
            <v>50</v>
          </cell>
          <cell r="E44">
            <v>52.5</v>
          </cell>
        </row>
        <row r="45">
          <cell r="C45" t="str">
            <v>RAIRANGPUR</v>
          </cell>
          <cell r="D45">
            <v>101</v>
          </cell>
          <cell r="E45">
            <v>106.05</v>
          </cell>
        </row>
        <row r="46">
          <cell r="C46" t="str">
            <v>RAJGANGAPUR</v>
          </cell>
          <cell r="D46">
            <v>83</v>
          </cell>
          <cell r="E46">
            <v>87.15</v>
          </cell>
        </row>
        <row r="47">
          <cell r="C47" t="str">
            <v>RAJKHARIAR</v>
          </cell>
          <cell r="D47">
            <v>125</v>
          </cell>
          <cell r="E47">
            <v>131.25</v>
          </cell>
        </row>
        <row r="48">
          <cell r="C48" t="str">
            <v>RAYAGADA</v>
          </cell>
          <cell r="D48">
            <v>92</v>
          </cell>
          <cell r="E48">
            <v>96.6</v>
          </cell>
        </row>
        <row r="49">
          <cell r="C49" t="str">
            <v>ROURKELA</v>
          </cell>
          <cell r="D49">
            <v>59</v>
          </cell>
          <cell r="E49">
            <v>61.95</v>
          </cell>
        </row>
        <row r="50">
          <cell r="C50" t="str">
            <v>SAMBALPUR</v>
          </cell>
          <cell r="D50">
            <v>59</v>
          </cell>
          <cell r="E50">
            <v>61.95</v>
          </cell>
        </row>
        <row r="51">
          <cell r="C51" t="str">
            <v>SEMILIGUDA</v>
          </cell>
          <cell r="D51">
            <v>125</v>
          </cell>
          <cell r="E51">
            <v>131.25</v>
          </cell>
        </row>
        <row r="52">
          <cell r="C52" t="str">
            <v>SONEPUR</v>
          </cell>
          <cell r="D52">
            <v>125</v>
          </cell>
          <cell r="E52">
            <v>131.25</v>
          </cell>
        </row>
        <row r="53">
          <cell r="C53" t="str">
            <v>SORE</v>
          </cell>
          <cell r="D53">
            <v>59</v>
          </cell>
          <cell r="E53">
            <v>61.95</v>
          </cell>
        </row>
        <row r="54">
          <cell r="C54" t="str">
            <v>SUNDARGARH</v>
          </cell>
          <cell r="D54">
            <v>75</v>
          </cell>
          <cell r="E54">
            <v>78.75</v>
          </cell>
        </row>
        <row r="55">
          <cell r="C55" t="str">
            <v>TALCHER</v>
          </cell>
          <cell r="D55">
            <v>50</v>
          </cell>
          <cell r="E55">
            <v>52.5</v>
          </cell>
        </row>
        <row r="56">
          <cell r="C56" t="str">
            <v>TITILAGARH</v>
          </cell>
          <cell r="D56">
            <v>108</v>
          </cell>
          <cell r="E56">
            <v>113.4</v>
          </cell>
        </row>
        <row r="57">
          <cell r="C57" t="str">
            <v>UMERKOTE</v>
          </cell>
          <cell r="D57">
            <v>142</v>
          </cell>
          <cell r="E57">
            <v>149.1</v>
          </cell>
        </row>
        <row r="58">
          <cell r="C58" t="str">
            <v>BARI</v>
          </cell>
          <cell r="D58">
            <v>72</v>
          </cell>
          <cell r="E58">
            <v>75.599999999999994</v>
          </cell>
        </row>
        <row r="59">
          <cell r="C59" t="str">
            <v>JASHIPUR</v>
          </cell>
          <cell r="D59">
            <v>118</v>
          </cell>
          <cell r="E59">
            <v>123.9</v>
          </cell>
        </row>
        <row r="60">
          <cell r="C60" t="str">
            <v>GAMBHARIMUNDA</v>
          </cell>
          <cell r="D60">
            <v>86</v>
          </cell>
          <cell r="E60">
            <v>90.3</v>
          </cell>
        </row>
        <row r="61">
          <cell r="C61" t="str">
            <v>BALIAPAL</v>
          </cell>
          <cell r="D61">
            <v>72</v>
          </cell>
          <cell r="E61">
            <v>75.599999999999994</v>
          </cell>
        </row>
        <row r="62">
          <cell r="C62" t="str">
            <v>KARANJIA</v>
          </cell>
          <cell r="D62">
            <v>75</v>
          </cell>
          <cell r="E62">
            <v>78.75</v>
          </cell>
        </row>
        <row r="63">
          <cell r="C63" t="str">
            <v>CHANDANESWAR</v>
          </cell>
          <cell r="D63">
            <v>140</v>
          </cell>
          <cell r="E63">
            <v>147</v>
          </cell>
        </row>
        <row r="64">
          <cell r="C64" t="str">
            <v>KAMPAGARH</v>
          </cell>
          <cell r="D64">
            <v>80</v>
          </cell>
          <cell r="E64">
            <v>69.3</v>
          </cell>
        </row>
        <row r="65">
          <cell r="C65" t="str">
            <v>KANAKPUR</v>
          </cell>
          <cell r="D65">
            <v>50</v>
          </cell>
          <cell r="E65">
            <v>52.5</v>
          </cell>
        </row>
        <row r="66">
          <cell r="C66" t="str">
            <v>MANGALPUR</v>
          </cell>
          <cell r="D66">
            <v>60</v>
          </cell>
          <cell r="E66">
            <v>63</v>
          </cell>
        </row>
        <row r="67">
          <cell r="C67" t="str">
            <v>RAMBAG</v>
          </cell>
          <cell r="D67">
            <v>60</v>
          </cell>
          <cell r="E67">
            <v>63</v>
          </cell>
        </row>
        <row r="68">
          <cell r="C68" t="str">
            <v>PURUNAKATAK</v>
          </cell>
          <cell r="D68">
            <v>142</v>
          </cell>
          <cell r="E68">
            <v>149.1</v>
          </cell>
        </row>
      </sheetData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activeCell="T7" sqref="T7"/>
    </sheetView>
  </sheetViews>
  <sheetFormatPr defaultRowHeight="15"/>
  <cols>
    <col min="1" max="1" width="3.85546875" style="1" customWidth="1"/>
    <col min="2" max="2" width="9.7109375" style="1" bestFit="1" customWidth="1"/>
    <col min="3" max="3" width="12.7109375" style="1" bestFit="1" customWidth="1"/>
    <col min="4" max="4" width="12.7109375" style="1" customWidth="1"/>
    <col min="5" max="5" width="9" style="1" bestFit="1" customWidth="1"/>
    <col min="6" max="6" width="18" style="1" bestFit="1" customWidth="1"/>
    <col min="7" max="7" width="6.7109375" style="1" customWidth="1"/>
    <col min="8" max="8" width="7.28515625" style="1" customWidth="1"/>
    <col min="9" max="9" width="7.42578125" style="1" customWidth="1"/>
    <col min="10" max="10" width="9.85546875" style="1" customWidth="1"/>
    <col min="11" max="16384" width="9.140625" style="1"/>
  </cols>
  <sheetData>
    <row r="1" spans="1:10" ht="90" customHeight="1">
      <c r="A1" s="23"/>
      <c r="B1" s="23"/>
      <c r="C1" s="23"/>
      <c r="D1" s="23"/>
      <c r="E1" s="23"/>
      <c r="F1" s="23"/>
      <c r="G1" s="23" t="s">
        <v>0</v>
      </c>
      <c r="H1" s="23"/>
      <c r="I1" s="23"/>
      <c r="J1" s="23"/>
    </row>
    <row r="2" spans="1:10" ht="90" customHeight="1">
      <c r="A2" s="23" t="s">
        <v>53</v>
      </c>
      <c r="B2" s="23"/>
      <c r="C2" s="23"/>
      <c r="D2" s="23"/>
      <c r="E2" s="23"/>
      <c r="F2" s="23"/>
      <c r="G2" s="23" t="s">
        <v>108</v>
      </c>
      <c r="H2" s="23"/>
      <c r="I2" s="23"/>
      <c r="J2" s="23"/>
    </row>
    <row r="3" spans="1:10" s="6" customFormat="1" ht="15" customHeight="1">
      <c r="A3" s="5" t="s">
        <v>54</v>
      </c>
      <c r="B3" s="5" t="s">
        <v>1</v>
      </c>
      <c r="C3" s="5" t="s">
        <v>55</v>
      </c>
      <c r="D3" s="5" t="s">
        <v>56</v>
      </c>
      <c r="E3" s="5" t="s">
        <v>57</v>
      </c>
      <c r="F3" s="5" t="s">
        <v>72</v>
      </c>
      <c r="G3" s="5" t="s">
        <v>2</v>
      </c>
      <c r="H3" s="5" t="s">
        <v>3</v>
      </c>
      <c r="I3" s="5" t="s">
        <v>73</v>
      </c>
      <c r="J3" s="5" t="s">
        <v>4</v>
      </c>
    </row>
    <row r="4" spans="1:10" s="10" customFormat="1" ht="15" customHeight="1">
      <c r="A4" s="7">
        <v>1</v>
      </c>
      <c r="B4" s="16" t="s">
        <v>5</v>
      </c>
      <c r="C4" s="16" t="s">
        <v>77</v>
      </c>
      <c r="D4" s="18">
        <v>10551</v>
      </c>
      <c r="E4" s="19" t="s">
        <v>106</v>
      </c>
      <c r="F4" s="8" t="s">
        <v>58</v>
      </c>
      <c r="G4" s="8">
        <v>14</v>
      </c>
      <c r="H4" s="9">
        <f>VLOOKUP(F4,'[1]KORAS INDIA'!$C$4:$E$78,3,)</f>
        <v>52.5</v>
      </c>
      <c r="I4" s="17">
        <v>35</v>
      </c>
      <c r="J4" s="17">
        <f>G4*H4+I4</f>
        <v>770</v>
      </c>
    </row>
    <row r="5" spans="1:10" s="10" customFormat="1" ht="15" customHeight="1">
      <c r="A5" s="7">
        <v>2</v>
      </c>
      <c r="B5" s="16" t="s">
        <v>5</v>
      </c>
      <c r="C5" s="16" t="s">
        <v>76</v>
      </c>
      <c r="D5" s="16" t="s">
        <v>6</v>
      </c>
      <c r="E5" s="11" t="s">
        <v>106</v>
      </c>
      <c r="F5" s="8" t="s">
        <v>59</v>
      </c>
      <c r="G5" s="8">
        <v>31</v>
      </c>
      <c r="H5" s="9">
        <f>VLOOKUP(F5,'[1]KORAS INDIA'!$C$4:$E$78,3,)</f>
        <v>78.75</v>
      </c>
      <c r="I5" s="9">
        <v>35</v>
      </c>
      <c r="J5" s="9">
        <f t="shared" ref="J5:J33" si="0">G5*H5+I5</f>
        <v>2476.25</v>
      </c>
    </row>
    <row r="6" spans="1:10" s="10" customFormat="1" ht="15" customHeight="1">
      <c r="A6" s="7">
        <v>3</v>
      </c>
      <c r="B6" s="16" t="s">
        <v>7</v>
      </c>
      <c r="C6" s="16" t="s">
        <v>78</v>
      </c>
      <c r="D6" s="16" t="s">
        <v>8</v>
      </c>
      <c r="E6" s="11" t="s">
        <v>106</v>
      </c>
      <c r="F6" s="8" t="s">
        <v>60</v>
      </c>
      <c r="G6" s="8">
        <v>22</v>
      </c>
      <c r="H6" s="9">
        <f>VLOOKUP(F6,'[1]KORAS INDIA'!$C$4:$E$78,3,)</f>
        <v>52.5</v>
      </c>
      <c r="I6" s="9">
        <v>35</v>
      </c>
      <c r="J6" s="9">
        <f t="shared" si="0"/>
        <v>1190</v>
      </c>
    </row>
    <row r="7" spans="1:10" s="10" customFormat="1" ht="30.75" customHeight="1">
      <c r="A7" s="7">
        <v>4</v>
      </c>
      <c r="B7" s="16" t="s">
        <v>7</v>
      </c>
      <c r="C7" s="16" t="s">
        <v>79</v>
      </c>
      <c r="D7" s="16" t="s">
        <v>9</v>
      </c>
      <c r="E7" s="11" t="s">
        <v>106</v>
      </c>
      <c r="F7" s="8" t="s">
        <v>61</v>
      </c>
      <c r="G7" s="8">
        <v>16</v>
      </c>
      <c r="H7" s="9">
        <f>VLOOKUP(F7,'[1]KORAS INDIA'!$C$4:$E$78,3,)</f>
        <v>52.5</v>
      </c>
      <c r="I7" s="9">
        <v>35</v>
      </c>
      <c r="J7" s="9">
        <f t="shared" si="0"/>
        <v>875</v>
      </c>
    </row>
    <row r="8" spans="1:10" s="10" customFormat="1" ht="15" customHeight="1">
      <c r="A8" s="7">
        <v>5</v>
      </c>
      <c r="B8" s="16" t="s">
        <v>7</v>
      </c>
      <c r="C8" s="16" t="s">
        <v>80</v>
      </c>
      <c r="D8" s="16" t="s">
        <v>10</v>
      </c>
      <c r="E8" s="11" t="s">
        <v>106</v>
      </c>
      <c r="F8" s="8" t="s">
        <v>62</v>
      </c>
      <c r="G8" s="8">
        <v>2</v>
      </c>
      <c r="H8" s="9">
        <f>VLOOKUP(F8,'[1]KORAS INDIA'!$C$4:$E$78,3,)</f>
        <v>52.5</v>
      </c>
      <c r="I8" s="9">
        <v>35</v>
      </c>
      <c r="J8" s="9">
        <f t="shared" si="0"/>
        <v>140</v>
      </c>
    </row>
    <row r="9" spans="1:10" s="10" customFormat="1" ht="15" customHeight="1">
      <c r="A9" s="7">
        <v>6</v>
      </c>
      <c r="B9" s="16" t="s">
        <v>7</v>
      </c>
      <c r="C9" s="16" t="s">
        <v>81</v>
      </c>
      <c r="D9" s="16" t="s">
        <v>11</v>
      </c>
      <c r="E9" s="11" t="s">
        <v>106</v>
      </c>
      <c r="F9" s="8" t="s">
        <v>63</v>
      </c>
      <c r="G9" s="8">
        <v>13</v>
      </c>
      <c r="H9" s="9">
        <f>VLOOKUP(F9,'[1]KORAS INDIA'!$C$4:$E$78,3,)</f>
        <v>90.3</v>
      </c>
      <c r="I9" s="9">
        <v>35</v>
      </c>
      <c r="J9" s="9">
        <f t="shared" si="0"/>
        <v>1208.8999999999999</v>
      </c>
    </row>
    <row r="10" spans="1:10" s="10" customFormat="1" ht="15" customHeight="1">
      <c r="A10" s="7">
        <v>7</v>
      </c>
      <c r="B10" s="16" t="s">
        <v>12</v>
      </c>
      <c r="C10" s="16" t="s">
        <v>82</v>
      </c>
      <c r="D10" s="16" t="s">
        <v>13</v>
      </c>
      <c r="E10" s="11" t="s">
        <v>106</v>
      </c>
      <c r="F10" s="8" t="s">
        <v>64</v>
      </c>
      <c r="G10" s="8">
        <v>3</v>
      </c>
      <c r="H10" s="9">
        <f>VLOOKUP(F10,'[1]KORAS INDIA'!$C$4:$E$78,3,)</f>
        <v>52.5</v>
      </c>
      <c r="I10" s="9">
        <v>35</v>
      </c>
      <c r="J10" s="9">
        <f t="shared" si="0"/>
        <v>192.5</v>
      </c>
    </row>
    <row r="11" spans="1:10" s="10" customFormat="1" ht="15" customHeight="1">
      <c r="A11" s="7">
        <v>8</v>
      </c>
      <c r="B11" s="16" t="s">
        <v>14</v>
      </c>
      <c r="C11" s="16" t="s">
        <v>83</v>
      </c>
      <c r="D11" s="16" t="s">
        <v>15</v>
      </c>
      <c r="E11" s="11" t="s">
        <v>106</v>
      </c>
      <c r="F11" s="12" t="s">
        <v>74</v>
      </c>
      <c r="G11" s="8">
        <v>50</v>
      </c>
      <c r="H11" s="9">
        <f>VLOOKUP(F11,'[1]KORAS INDIA'!$C$4:$E$78,3,)</f>
        <v>123.9</v>
      </c>
      <c r="I11" s="9">
        <v>35</v>
      </c>
      <c r="J11" s="9">
        <f t="shared" si="0"/>
        <v>6230</v>
      </c>
    </row>
    <row r="12" spans="1:10" s="10" customFormat="1" ht="15" customHeight="1">
      <c r="A12" s="7">
        <v>9</v>
      </c>
      <c r="B12" s="16" t="s">
        <v>14</v>
      </c>
      <c r="C12" s="16" t="s">
        <v>84</v>
      </c>
      <c r="D12" s="16" t="s">
        <v>16</v>
      </c>
      <c r="E12" s="11" t="s">
        <v>106</v>
      </c>
      <c r="F12" s="8" t="s">
        <v>65</v>
      </c>
      <c r="G12" s="8">
        <v>5</v>
      </c>
      <c r="H12" s="9">
        <f>VLOOKUP(F12,'[1]KORAS INDIA'!$C$4:$E$78,3,)</f>
        <v>52.5</v>
      </c>
      <c r="I12" s="9">
        <v>35</v>
      </c>
      <c r="J12" s="9">
        <f t="shared" si="0"/>
        <v>297.5</v>
      </c>
    </row>
    <row r="13" spans="1:10" s="10" customFormat="1" ht="15" customHeight="1">
      <c r="A13" s="7">
        <v>10</v>
      </c>
      <c r="B13" s="16" t="s">
        <v>17</v>
      </c>
      <c r="C13" s="16" t="s">
        <v>85</v>
      </c>
      <c r="D13" s="16" t="s">
        <v>18</v>
      </c>
      <c r="E13" s="11" t="s">
        <v>106</v>
      </c>
      <c r="F13" s="8" t="s">
        <v>64</v>
      </c>
      <c r="G13" s="8">
        <v>15</v>
      </c>
      <c r="H13" s="9">
        <f>VLOOKUP(F13,'[1]KORAS INDIA'!$C$4:$E$78,3,)</f>
        <v>52.5</v>
      </c>
      <c r="I13" s="9">
        <v>35</v>
      </c>
      <c r="J13" s="9">
        <f t="shared" si="0"/>
        <v>822.5</v>
      </c>
    </row>
    <row r="14" spans="1:10" s="10" customFormat="1" ht="15" customHeight="1">
      <c r="A14" s="7">
        <v>11</v>
      </c>
      <c r="B14" s="16" t="s">
        <v>19</v>
      </c>
      <c r="C14" s="16" t="s">
        <v>86</v>
      </c>
      <c r="D14" s="16" t="s">
        <v>20</v>
      </c>
      <c r="E14" s="11" t="s">
        <v>106</v>
      </c>
      <c r="F14" s="8" t="s">
        <v>59</v>
      </c>
      <c r="G14" s="8">
        <v>3</v>
      </c>
      <c r="H14" s="9">
        <f>VLOOKUP(F14,'[1]KORAS INDIA'!$C$4:$E$78,3,)</f>
        <v>78.75</v>
      </c>
      <c r="I14" s="9">
        <v>35</v>
      </c>
      <c r="J14" s="9">
        <f t="shared" si="0"/>
        <v>271.25</v>
      </c>
    </row>
    <row r="15" spans="1:10" s="10" customFormat="1" ht="15" customHeight="1">
      <c r="A15" s="7">
        <v>12</v>
      </c>
      <c r="B15" s="16" t="s">
        <v>21</v>
      </c>
      <c r="C15" s="16" t="s">
        <v>87</v>
      </c>
      <c r="D15" s="16" t="s">
        <v>22</v>
      </c>
      <c r="E15" s="11" t="s">
        <v>106</v>
      </c>
      <c r="F15" s="8" t="s">
        <v>66</v>
      </c>
      <c r="G15" s="8">
        <v>18</v>
      </c>
      <c r="H15" s="9">
        <f>VLOOKUP(F15,'[1]KORAS INDIA'!$C$4:$E$78,3,)</f>
        <v>75.599999999999994</v>
      </c>
      <c r="I15" s="9">
        <v>35</v>
      </c>
      <c r="J15" s="9">
        <f t="shared" si="0"/>
        <v>1395.8</v>
      </c>
    </row>
    <row r="16" spans="1:10" s="10" customFormat="1" ht="15" customHeight="1">
      <c r="A16" s="7">
        <v>13</v>
      </c>
      <c r="B16" s="16" t="s">
        <v>23</v>
      </c>
      <c r="C16" s="16" t="s">
        <v>88</v>
      </c>
      <c r="D16" s="16" t="s">
        <v>24</v>
      </c>
      <c r="E16" s="11" t="s">
        <v>106</v>
      </c>
      <c r="F16" s="8" t="s">
        <v>67</v>
      </c>
      <c r="G16" s="8">
        <v>32</v>
      </c>
      <c r="H16" s="9">
        <f>VLOOKUP(F16,'[1]KORAS INDIA'!$C$4:$E$78,3,)</f>
        <v>52.5</v>
      </c>
      <c r="I16" s="9">
        <v>35</v>
      </c>
      <c r="J16" s="9">
        <f t="shared" si="0"/>
        <v>1715</v>
      </c>
    </row>
    <row r="17" spans="1:10" s="10" customFormat="1" ht="15" customHeight="1">
      <c r="A17" s="7">
        <v>14</v>
      </c>
      <c r="B17" s="16" t="s">
        <v>25</v>
      </c>
      <c r="C17" s="16" t="s">
        <v>89</v>
      </c>
      <c r="D17" s="16" t="s">
        <v>26</v>
      </c>
      <c r="E17" s="11" t="s">
        <v>106</v>
      </c>
      <c r="F17" s="8" t="s">
        <v>59</v>
      </c>
      <c r="G17" s="8">
        <v>6</v>
      </c>
      <c r="H17" s="9">
        <f>VLOOKUP(F17,'[1]KORAS INDIA'!$C$4:$E$78,3,)</f>
        <v>78.75</v>
      </c>
      <c r="I17" s="9">
        <v>35</v>
      </c>
      <c r="J17" s="9">
        <f t="shared" si="0"/>
        <v>507.5</v>
      </c>
    </row>
    <row r="18" spans="1:10" s="10" customFormat="1" ht="15" customHeight="1">
      <c r="A18" s="7">
        <v>15</v>
      </c>
      <c r="B18" s="16" t="s">
        <v>25</v>
      </c>
      <c r="C18" s="16" t="s">
        <v>90</v>
      </c>
      <c r="D18" s="16" t="s">
        <v>27</v>
      </c>
      <c r="E18" s="11" t="s">
        <v>106</v>
      </c>
      <c r="F18" s="8" t="s">
        <v>68</v>
      </c>
      <c r="G18" s="8">
        <v>5</v>
      </c>
      <c r="H18" s="9">
        <f>VLOOKUP(F18,'[1]KORAS INDIA'!$C$4:$E$78,3,)</f>
        <v>52.5</v>
      </c>
      <c r="I18" s="9">
        <v>35</v>
      </c>
      <c r="J18" s="9">
        <f t="shared" si="0"/>
        <v>297.5</v>
      </c>
    </row>
    <row r="19" spans="1:10" s="10" customFormat="1" ht="15" customHeight="1">
      <c r="A19" s="7">
        <v>16</v>
      </c>
      <c r="B19" s="16" t="s">
        <v>28</v>
      </c>
      <c r="C19" s="16" t="s">
        <v>91</v>
      </c>
      <c r="D19" s="16" t="s">
        <v>29</v>
      </c>
      <c r="E19" s="11" t="s">
        <v>106</v>
      </c>
      <c r="F19" s="8" t="s">
        <v>63</v>
      </c>
      <c r="G19" s="8">
        <v>11</v>
      </c>
      <c r="H19" s="9">
        <f>VLOOKUP(F19,'[1]KORAS INDIA'!$C$4:$E$78,3,)</f>
        <v>90.3</v>
      </c>
      <c r="I19" s="9">
        <v>35</v>
      </c>
      <c r="J19" s="9">
        <f t="shared" si="0"/>
        <v>1028.3</v>
      </c>
    </row>
    <row r="20" spans="1:10" s="10" customFormat="1" ht="15" customHeight="1">
      <c r="A20" s="7">
        <v>17</v>
      </c>
      <c r="B20" s="16" t="s">
        <v>28</v>
      </c>
      <c r="C20" s="16" t="s">
        <v>92</v>
      </c>
      <c r="D20" s="16" t="s">
        <v>30</v>
      </c>
      <c r="E20" s="11" t="s">
        <v>106</v>
      </c>
      <c r="F20" s="8" t="s">
        <v>61</v>
      </c>
      <c r="G20" s="8">
        <v>28</v>
      </c>
      <c r="H20" s="9">
        <f>VLOOKUP(F20,'[1]KORAS INDIA'!$C$4:$E$78,3,)</f>
        <v>52.5</v>
      </c>
      <c r="I20" s="9">
        <v>35</v>
      </c>
      <c r="J20" s="9">
        <f t="shared" si="0"/>
        <v>1505</v>
      </c>
    </row>
    <row r="21" spans="1:10" s="10" customFormat="1" ht="15" customHeight="1">
      <c r="A21" s="7">
        <v>18</v>
      </c>
      <c r="B21" s="16" t="s">
        <v>28</v>
      </c>
      <c r="C21" s="16" t="s">
        <v>93</v>
      </c>
      <c r="D21" s="16" t="s">
        <v>31</v>
      </c>
      <c r="E21" s="11" t="s">
        <v>106</v>
      </c>
      <c r="F21" s="8" t="s">
        <v>65</v>
      </c>
      <c r="G21" s="8">
        <v>14</v>
      </c>
      <c r="H21" s="9">
        <f>VLOOKUP(F21,'[1]KORAS INDIA'!$C$4:$E$78,3,)</f>
        <v>52.5</v>
      </c>
      <c r="I21" s="9">
        <v>35</v>
      </c>
      <c r="J21" s="9">
        <f t="shared" si="0"/>
        <v>770</v>
      </c>
    </row>
    <row r="22" spans="1:10" s="10" customFormat="1" ht="15" customHeight="1">
      <c r="A22" s="7">
        <v>19</v>
      </c>
      <c r="B22" s="16" t="s">
        <v>32</v>
      </c>
      <c r="C22" s="16" t="s">
        <v>94</v>
      </c>
      <c r="D22" s="16" t="s">
        <v>33</v>
      </c>
      <c r="E22" s="11" t="s">
        <v>106</v>
      </c>
      <c r="F22" s="8" t="s">
        <v>69</v>
      </c>
      <c r="G22" s="8">
        <v>8</v>
      </c>
      <c r="H22" s="9">
        <f>VLOOKUP(F22,'[1]KORAS INDIA'!$C$4:$E$78,3,)</f>
        <v>61.95</v>
      </c>
      <c r="I22" s="9">
        <v>35</v>
      </c>
      <c r="J22" s="9">
        <f t="shared" si="0"/>
        <v>530.6</v>
      </c>
    </row>
    <row r="23" spans="1:10" s="10" customFormat="1" ht="15" customHeight="1">
      <c r="A23" s="7">
        <v>20</v>
      </c>
      <c r="B23" s="16" t="s">
        <v>34</v>
      </c>
      <c r="C23" s="16" t="s">
        <v>95</v>
      </c>
      <c r="D23" s="16" t="s">
        <v>35</v>
      </c>
      <c r="E23" s="11" t="s">
        <v>106</v>
      </c>
      <c r="F23" s="8" t="s">
        <v>70</v>
      </c>
      <c r="G23" s="8">
        <v>12</v>
      </c>
      <c r="H23" s="9">
        <f>VLOOKUP(F23,'[1]KORAS INDIA'!$C$4:$E$78,3,)</f>
        <v>52.5</v>
      </c>
      <c r="I23" s="9">
        <v>35</v>
      </c>
      <c r="J23" s="9">
        <f t="shared" si="0"/>
        <v>665</v>
      </c>
    </row>
    <row r="24" spans="1:10" s="10" customFormat="1" ht="15" customHeight="1">
      <c r="A24" s="7">
        <v>21</v>
      </c>
      <c r="B24" s="16" t="s">
        <v>36</v>
      </c>
      <c r="C24" s="16" t="s">
        <v>96</v>
      </c>
      <c r="D24" s="16" t="s">
        <v>37</v>
      </c>
      <c r="E24" s="11" t="s">
        <v>106</v>
      </c>
      <c r="F24" s="8" t="s">
        <v>71</v>
      </c>
      <c r="G24" s="8">
        <v>7</v>
      </c>
      <c r="H24" s="9">
        <f>VLOOKUP(F24,'[1]KORAS INDIA'!$C$4:$E$78,3,)</f>
        <v>75.599999999999994</v>
      </c>
      <c r="I24" s="9">
        <v>35</v>
      </c>
      <c r="J24" s="9">
        <f t="shared" si="0"/>
        <v>564.19999999999993</v>
      </c>
    </row>
    <row r="25" spans="1:10" s="10" customFormat="1" ht="15" customHeight="1">
      <c r="A25" s="7">
        <v>22</v>
      </c>
      <c r="B25" s="16" t="s">
        <v>38</v>
      </c>
      <c r="C25" s="16" t="s">
        <v>97</v>
      </c>
      <c r="D25" s="16" t="s">
        <v>39</v>
      </c>
      <c r="E25" s="11" t="s">
        <v>106</v>
      </c>
      <c r="F25" s="12" t="s">
        <v>74</v>
      </c>
      <c r="G25" s="8">
        <v>5</v>
      </c>
      <c r="H25" s="9">
        <f>VLOOKUP(F25,'[1]KORAS INDIA'!$C$4:$E$78,3,)</f>
        <v>123.9</v>
      </c>
      <c r="I25" s="9">
        <v>35</v>
      </c>
      <c r="J25" s="9">
        <f t="shared" si="0"/>
        <v>654.5</v>
      </c>
    </row>
    <row r="26" spans="1:10" s="10" customFormat="1" ht="15" customHeight="1">
      <c r="A26" s="7">
        <v>23</v>
      </c>
      <c r="B26" s="16" t="s">
        <v>40</v>
      </c>
      <c r="C26" s="16" t="s">
        <v>98</v>
      </c>
      <c r="D26" s="16" t="s">
        <v>41</v>
      </c>
      <c r="E26" s="11" t="s">
        <v>106</v>
      </c>
      <c r="F26" s="8" t="s">
        <v>70</v>
      </c>
      <c r="G26" s="8">
        <v>20</v>
      </c>
      <c r="H26" s="9">
        <f>VLOOKUP(F26,'[1]KORAS INDIA'!$C$4:$E$78,3,)</f>
        <v>52.5</v>
      </c>
      <c r="I26" s="9">
        <v>35</v>
      </c>
      <c r="J26" s="9">
        <f t="shared" si="0"/>
        <v>1085</v>
      </c>
    </row>
    <row r="27" spans="1:10" s="10" customFormat="1" ht="15" customHeight="1">
      <c r="A27" s="7">
        <v>24</v>
      </c>
      <c r="B27" s="16" t="s">
        <v>42</v>
      </c>
      <c r="C27" s="16" t="s">
        <v>99</v>
      </c>
      <c r="D27" s="16" t="s">
        <v>43</v>
      </c>
      <c r="E27" s="11" t="s">
        <v>106</v>
      </c>
      <c r="F27" s="8" t="s">
        <v>62</v>
      </c>
      <c r="G27" s="8">
        <v>15</v>
      </c>
      <c r="H27" s="9">
        <f>VLOOKUP(F27,'[1]KORAS INDIA'!$C$4:$E$78,3,)</f>
        <v>52.5</v>
      </c>
      <c r="I27" s="9">
        <v>35</v>
      </c>
      <c r="J27" s="9">
        <f t="shared" si="0"/>
        <v>822.5</v>
      </c>
    </row>
    <row r="28" spans="1:10" s="10" customFormat="1" ht="15" customHeight="1">
      <c r="A28" s="7">
        <v>25</v>
      </c>
      <c r="B28" s="16" t="s">
        <v>42</v>
      </c>
      <c r="C28" s="16" t="s">
        <v>100</v>
      </c>
      <c r="D28" s="16" t="s">
        <v>44</v>
      </c>
      <c r="E28" s="11" t="s">
        <v>106</v>
      </c>
      <c r="F28" s="8" t="s">
        <v>66</v>
      </c>
      <c r="G28" s="8">
        <v>12</v>
      </c>
      <c r="H28" s="9">
        <f>VLOOKUP(F28,'[1]KORAS INDIA'!$C$4:$E$78,3,)</f>
        <v>75.599999999999994</v>
      </c>
      <c r="I28" s="9">
        <v>35</v>
      </c>
      <c r="J28" s="9">
        <f t="shared" si="0"/>
        <v>942.19999999999993</v>
      </c>
    </row>
    <row r="29" spans="1:10" s="10" customFormat="1" ht="15" customHeight="1">
      <c r="A29" s="7">
        <v>26</v>
      </c>
      <c r="B29" s="16" t="s">
        <v>45</v>
      </c>
      <c r="C29" s="16" t="s">
        <v>101</v>
      </c>
      <c r="D29" s="16" t="s">
        <v>46</v>
      </c>
      <c r="E29" s="11" t="s">
        <v>106</v>
      </c>
      <c r="F29" s="12" t="s">
        <v>74</v>
      </c>
      <c r="G29" s="8">
        <v>12</v>
      </c>
      <c r="H29" s="9">
        <f>VLOOKUP(F29,'[1]KORAS INDIA'!$C$4:$E$78,3,)</f>
        <v>123.9</v>
      </c>
      <c r="I29" s="9">
        <v>35</v>
      </c>
      <c r="J29" s="9">
        <f t="shared" si="0"/>
        <v>1521.8000000000002</v>
      </c>
    </row>
    <row r="30" spans="1:10" s="10" customFormat="1" ht="15" customHeight="1">
      <c r="A30" s="7">
        <v>27</v>
      </c>
      <c r="B30" s="16" t="s">
        <v>45</v>
      </c>
      <c r="C30" s="16" t="s">
        <v>102</v>
      </c>
      <c r="D30" s="16" t="s">
        <v>47</v>
      </c>
      <c r="E30" s="11" t="s">
        <v>106</v>
      </c>
      <c r="F30" s="8" t="s">
        <v>67</v>
      </c>
      <c r="G30" s="8">
        <v>9</v>
      </c>
      <c r="H30" s="9">
        <f>VLOOKUP(F30,'[1]KORAS INDIA'!$C$4:$E$78,3,)</f>
        <v>52.5</v>
      </c>
      <c r="I30" s="9">
        <v>35</v>
      </c>
      <c r="J30" s="9">
        <f t="shared" si="0"/>
        <v>507.5</v>
      </c>
    </row>
    <row r="31" spans="1:10" s="10" customFormat="1" ht="15" customHeight="1">
      <c r="A31" s="7">
        <v>28</v>
      </c>
      <c r="B31" s="16" t="s">
        <v>45</v>
      </c>
      <c r="C31" s="16" t="s">
        <v>103</v>
      </c>
      <c r="D31" s="16" t="s">
        <v>48</v>
      </c>
      <c r="E31" s="11" t="s">
        <v>106</v>
      </c>
      <c r="F31" s="8" t="s">
        <v>63</v>
      </c>
      <c r="G31" s="8">
        <v>17</v>
      </c>
      <c r="H31" s="9">
        <f>VLOOKUP(F31,'[1]KORAS INDIA'!$C$4:$E$78,3,)</f>
        <v>90.3</v>
      </c>
      <c r="I31" s="9">
        <v>35</v>
      </c>
      <c r="J31" s="9">
        <f t="shared" si="0"/>
        <v>1570.1</v>
      </c>
    </row>
    <row r="32" spans="1:10" s="10" customFormat="1" ht="15" customHeight="1">
      <c r="A32" s="7">
        <v>29</v>
      </c>
      <c r="B32" s="16" t="s">
        <v>45</v>
      </c>
      <c r="C32" s="16" t="s">
        <v>104</v>
      </c>
      <c r="D32" s="16" t="s">
        <v>49</v>
      </c>
      <c r="E32" s="11" t="s">
        <v>106</v>
      </c>
      <c r="F32" s="8" t="s">
        <v>69</v>
      </c>
      <c r="G32" s="8">
        <v>38</v>
      </c>
      <c r="H32" s="9">
        <f>VLOOKUP(F32,'[1]KORAS INDIA'!$C$4:$E$78,3,)</f>
        <v>61.95</v>
      </c>
      <c r="I32" s="9">
        <v>35</v>
      </c>
      <c r="J32" s="9">
        <f t="shared" si="0"/>
        <v>2389.1</v>
      </c>
    </row>
    <row r="33" spans="1:10" s="10" customFormat="1" ht="31.5" customHeight="1">
      <c r="A33" s="25">
        <v>30</v>
      </c>
      <c r="B33" s="16" t="s">
        <v>45</v>
      </c>
      <c r="C33" s="16" t="s">
        <v>105</v>
      </c>
      <c r="D33" s="16" t="s">
        <v>50</v>
      </c>
      <c r="E33" s="11" t="s">
        <v>106</v>
      </c>
      <c r="F33" s="8" t="s">
        <v>59</v>
      </c>
      <c r="G33" s="8">
        <v>29</v>
      </c>
      <c r="H33" s="9">
        <f>VLOOKUP(F33,'[1]KORAS INDIA'!$C$4:$E$78,3,)</f>
        <v>78.75</v>
      </c>
      <c r="I33" s="9">
        <v>35</v>
      </c>
      <c r="J33" s="9">
        <f t="shared" si="0"/>
        <v>2318.75</v>
      </c>
    </row>
    <row r="34" spans="1:10" ht="15" customHeight="1">
      <c r="A34" s="20" t="s">
        <v>75</v>
      </c>
      <c r="B34" s="21"/>
      <c r="C34" s="21"/>
      <c r="D34" s="21"/>
      <c r="E34" s="21"/>
      <c r="F34" s="21"/>
      <c r="G34" s="21"/>
      <c r="H34" s="21"/>
      <c r="I34" s="22"/>
      <c r="J34" s="4">
        <f>ROUND(SUM(J4:J33),0)</f>
        <v>35264</v>
      </c>
    </row>
    <row r="35" spans="1:10">
      <c r="A35" s="23" t="s">
        <v>51</v>
      </c>
      <c r="B35" s="24"/>
      <c r="C35" s="24"/>
      <c r="D35" s="24"/>
      <c r="E35" s="24"/>
      <c r="F35" s="24"/>
      <c r="G35" s="24"/>
      <c r="H35" s="24"/>
      <c r="I35" s="24"/>
      <c r="J35" s="2"/>
    </row>
    <row r="36" spans="1:10">
      <c r="A36" s="23" t="s">
        <v>107</v>
      </c>
      <c r="B36" s="24"/>
      <c r="C36" s="24"/>
      <c r="D36" s="24"/>
      <c r="E36" s="24"/>
      <c r="F36" s="24"/>
      <c r="G36" s="24"/>
      <c r="H36" s="24"/>
      <c r="I36" s="24"/>
      <c r="J36" s="2"/>
    </row>
    <row r="37" spans="1:10" ht="30" customHeight="1">
      <c r="A37" s="13" t="s">
        <v>52</v>
      </c>
      <c r="B37" s="14"/>
      <c r="C37" s="14"/>
      <c r="D37" s="14"/>
      <c r="E37" s="14"/>
      <c r="F37" s="14"/>
      <c r="G37" s="14"/>
      <c r="H37" s="14"/>
      <c r="I37" s="14"/>
      <c r="J37" s="15"/>
    </row>
    <row r="38" spans="1:10">
      <c r="G38" s="3">
        <f>SUM(G4:G33)</f>
        <v>472</v>
      </c>
    </row>
  </sheetData>
  <mergeCells count="102">
    <mergeCell ref="A35:I35"/>
    <mergeCell ref="A36:I36"/>
    <mergeCell ref="A33"/>
    <mergeCell ref="B33"/>
    <mergeCell ref="C33"/>
    <mergeCell ref="D33"/>
    <mergeCell ref="B32"/>
    <mergeCell ref="C32"/>
    <mergeCell ref="D32"/>
    <mergeCell ref="B29"/>
    <mergeCell ref="C29"/>
    <mergeCell ref="D29"/>
    <mergeCell ref="B28"/>
    <mergeCell ref="C28"/>
    <mergeCell ref="D28"/>
    <mergeCell ref="A34:I34"/>
    <mergeCell ref="G1:J1"/>
    <mergeCell ref="G2:J2"/>
    <mergeCell ref="A1:F1"/>
    <mergeCell ref="A2:F2"/>
    <mergeCell ref="B31"/>
    <mergeCell ref="C31"/>
    <mergeCell ref="D31"/>
    <mergeCell ref="B30"/>
    <mergeCell ref="C30"/>
    <mergeCell ref="D30"/>
    <mergeCell ref="B27"/>
    <mergeCell ref="C27"/>
    <mergeCell ref="D27"/>
    <mergeCell ref="B26"/>
    <mergeCell ref="C26"/>
    <mergeCell ref="D26"/>
    <mergeCell ref="B25"/>
    <mergeCell ref="C25"/>
    <mergeCell ref="D25"/>
    <mergeCell ref="B24"/>
    <mergeCell ref="C24"/>
    <mergeCell ref="D24"/>
    <mergeCell ref="B23"/>
    <mergeCell ref="C23"/>
    <mergeCell ref="D23"/>
    <mergeCell ref="B22"/>
    <mergeCell ref="C22"/>
    <mergeCell ref="D22"/>
    <mergeCell ref="B21"/>
    <mergeCell ref="C21"/>
    <mergeCell ref="D21"/>
    <mergeCell ref="B20"/>
    <mergeCell ref="C20"/>
    <mergeCell ref="D20"/>
    <mergeCell ref="B19"/>
    <mergeCell ref="C19"/>
    <mergeCell ref="D19"/>
    <mergeCell ref="B18"/>
    <mergeCell ref="C18"/>
    <mergeCell ref="D18"/>
    <mergeCell ref="B17"/>
    <mergeCell ref="C17"/>
    <mergeCell ref="D17"/>
    <mergeCell ref="B16"/>
    <mergeCell ref="C16"/>
    <mergeCell ref="D16"/>
    <mergeCell ref="D12"/>
    <mergeCell ref="B11"/>
    <mergeCell ref="C11"/>
    <mergeCell ref="D11"/>
    <mergeCell ref="B10"/>
    <mergeCell ref="C10"/>
    <mergeCell ref="D10"/>
    <mergeCell ref="B15"/>
    <mergeCell ref="C15"/>
    <mergeCell ref="D15"/>
    <mergeCell ref="B14"/>
    <mergeCell ref="C14"/>
    <mergeCell ref="D14"/>
    <mergeCell ref="B13"/>
    <mergeCell ref="C13"/>
    <mergeCell ref="D13"/>
    <mergeCell ref="A37:J37"/>
    <mergeCell ref="B6"/>
    <mergeCell ref="C6"/>
    <mergeCell ref="D6"/>
    <mergeCell ref="J4"/>
    <mergeCell ref="B5"/>
    <mergeCell ref="C5"/>
    <mergeCell ref="D5"/>
    <mergeCell ref="B4"/>
    <mergeCell ref="C4"/>
    <mergeCell ref="D4"/>
    <mergeCell ref="E4"/>
    <mergeCell ref="I4"/>
    <mergeCell ref="B9"/>
    <mergeCell ref="C9"/>
    <mergeCell ref="D9"/>
    <mergeCell ref="B8"/>
    <mergeCell ref="C8"/>
    <mergeCell ref="D8"/>
    <mergeCell ref="B7"/>
    <mergeCell ref="C7"/>
    <mergeCell ref="D7"/>
    <mergeCell ref="B12"/>
    <mergeCell ref="C12"/>
  </mergeCells>
  <conditionalFormatting sqref="F29">
    <cfRule type="duplicateValues" dxfId="2" priority="3"/>
  </conditionalFormatting>
  <conditionalFormatting sqref="F11">
    <cfRule type="duplicateValues" dxfId="1" priority="2"/>
  </conditionalFormatting>
  <conditionalFormatting sqref="F25">
    <cfRule type="duplicateValues" dxfId="0" priority="1"/>
  </conditionalFormatting>
  <pageMargins left="0.22" right="0.27" top="0.26" bottom="0.26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2024-03-08T10:57:19Z</cp:lastPrinted>
  <dcterms:created xsi:type="dcterms:W3CDTF">2024-03-04T13:39:35Z</dcterms:created>
  <dcterms:modified xsi:type="dcterms:W3CDTF">2024-03-08T11:03:40Z</dcterms:modified>
</cp:coreProperties>
</file>