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0" i="1" l="1"/>
  <c r="G20" i="1"/>
  <c r="J4" i="1" l="1"/>
  <c r="J7" i="1"/>
  <c r="J13" i="1"/>
  <c r="J9" i="1"/>
  <c r="J11" i="1"/>
  <c r="J5" i="1"/>
  <c r="J14" i="1"/>
  <c r="J16" i="1"/>
  <c r="J15" i="1"/>
  <c r="J6" i="1"/>
  <c r="J12" i="1"/>
  <c r="J10" i="1"/>
  <c r="J8" i="1"/>
  <c r="I4" i="1"/>
  <c r="L4" i="1" s="1"/>
  <c r="I7" i="1"/>
  <c r="L7" i="1" s="1"/>
  <c r="I13" i="1"/>
  <c r="I9" i="1"/>
  <c r="I11" i="1"/>
  <c r="I5" i="1"/>
  <c r="L5" i="1" s="1"/>
  <c r="I14" i="1"/>
  <c r="I16" i="1"/>
  <c r="I15" i="1"/>
  <c r="I6" i="1"/>
  <c r="L6" i="1" s="1"/>
  <c r="I12" i="1"/>
  <c r="I10" i="1"/>
  <c r="L10" i="1" s="1"/>
  <c r="I8" i="1"/>
  <c r="L12" i="1" l="1"/>
  <c r="L13" i="1"/>
  <c r="L14" i="1"/>
  <c r="L16" i="1"/>
  <c r="L9" i="1"/>
  <c r="L8" i="1"/>
  <c r="L17" i="1" s="1"/>
  <c r="L15" i="1"/>
  <c r="L11" i="1"/>
</calcChain>
</file>

<file path=xl/sharedStrings.xml><?xml version="1.0" encoding="utf-8"?>
<sst xmlns="http://schemas.openxmlformats.org/spreadsheetml/2006/main" count="83" uniqueCount="56">
  <si>
    <t>INVOICE
ATC LOGISTICS,,8984191006
GST No:21CHVPB1842D2ZQ</t>
  </si>
  <si>
    <t>Rate</t>
  </si>
  <si>
    <t>Ham</t>
  </si>
  <si>
    <t>Lr</t>
  </si>
  <si>
    <t>Amount</t>
  </si>
  <si>
    <t>21/6/2023</t>
  </si>
  <si>
    <t>4100001075</t>
  </si>
  <si>
    <t>Thanking you for your business.
ATC LOGISTICS</t>
  </si>
  <si>
    <t>Sl</t>
  </si>
  <si>
    <t>CUTTACK</t>
  </si>
  <si>
    <t>JEYPORE</t>
  </si>
  <si>
    <t>BARAGARH</t>
  </si>
  <si>
    <t>ROURKELA</t>
  </si>
  <si>
    <t>LG/462</t>
  </si>
  <si>
    <t>26/6/2023</t>
  </si>
  <si>
    <t>4100001152</t>
  </si>
  <si>
    <t>29/6/2023</t>
  </si>
  <si>
    <t>1239/1240/1241/1242/1243/1244</t>
  </si>
  <si>
    <t>27/6/2023</t>
  </si>
  <si>
    <t>4100001181/1182</t>
  </si>
  <si>
    <t>4100001189</t>
  </si>
  <si>
    <t>4100001100/1101/1102</t>
  </si>
  <si>
    <t>30/6/2023</t>
  </si>
  <si>
    <t>4100001260/1261/1262/1263/1264/1265</t>
  </si>
  <si>
    <t>4100001268/1269/1270/1271/1272/1273/1274</t>
  </si>
  <si>
    <t>4100001266/1267</t>
  </si>
  <si>
    <t>22/6/2023</t>
  </si>
  <si>
    <t>4100001106/1107/1108/1109</t>
  </si>
  <si>
    <t>4100001190/1191/1192/1193/1194/1195/1196</t>
  </si>
  <si>
    <t>4100001186/1187/1188</t>
  </si>
  <si>
    <t>4100001178/1179/1180/1183/1184/1185</t>
  </si>
  <si>
    <t>RAYAGADA</t>
  </si>
  <si>
    <t>BARBIL</t>
  </si>
  <si>
    <t>LG/465</t>
  </si>
  <si>
    <t>LG/471</t>
  </si>
  <si>
    <t>LG/467</t>
  </si>
  <si>
    <t>LG/469</t>
  </si>
  <si>
    <t>LG/463</t>
  </si>
  <si>
    <t>LG/472</t>
  </si>
  <si>
    <t>LG/474</t>
  </si>
  <si>
    <t>LG/473</t>
  </si>
  <si>
    <t>LG/464</t>
  </si>
  <si>
    <t>LG/470</t>
  </si>
  <si>
    <t>LG/468</t>
  </si>
  <si>
    <t>LG/466</t>
  </si>
  <si>
    <t>DATE</t>
  </si>
  <si>
    <t>LR NO</t>
  </si>
  <si>
    <t>FROM</t>
  </si>
  <si>
    <t>TO</t>
  </si>
  <si>
    <t>INV NO</t>
  </si>
  <si>
    <t>CASE</t>
  </si>
  <si>
    <t>WEIGHT</t>
  </si>
  <si>
    <t>Kindly, verify &amp; confirm within 7 days, else GST will be filed by 20th JULY, 2023. 
GST to be paid by Consignor under Reverse Charge Mechanism(RCM) as per GST.</t>
  </si>
  <si>
    <t>(RUPEES FOURTY ONE THOUSAND FIVE HUNDRED SEVENTY THREE ONLY)</t>
  </si>
  <si>
    <t xml:space="preserve">L G BALAKRISHNAN AND BROTHERS LIMITED
Address: RAJENDRANAGAR MADHUPATNA 753010 cuttack,9853337660
GST No:21AAACL3740P1ZJ
</t>
  </si>
  <si>
    <t xml:space="preserve">Bill Date: 30/06/2023
Bill #:Inv-1123/23-24
Total Amount:41573.00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</si>
</sst>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2038350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667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M7">
            <v>0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M8">
            <v>0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M9">
            <v>0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M10">
            <v>0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M11">
            <v>0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M12">
            <v>0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M13">
            <v>0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M14">
            <v>0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M15">
            <v>0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M16">
            <v>0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M17">
            <v>0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M18">
            <v>0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M19">
            <v>0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M20">
            <v>0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M21">
            <v>0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M22">
            <v>0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M23">
            <v>0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M24">
            <v>0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M25">
            <v>0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M26">
            <v>0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0" workbookViewId="0">
      <selection activeCell="P24" sqref="P24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9" style="1" bestFit="1" customWidth="1"/>
    <col min="5" max="5" width="10.85546875" style="1" bestFit="1" customWidth="1"/>
    <col min="6" max="6" width="41.140625" style="1" bestFit="1" customWidth="1"/>
    <col min="7" max="7" width="5.42578125" style="1" bestFit="1" customWidth="1"/>
    <col min="8" max="8" width="8.28515625" style="1" bestFit="1" customWidth="1"/>
    <col min="9" max="9" width="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5" t="s">
        <v>0</v>
      </c>
      <c r="H1" s="15"/>
      <c r="I1" s="15"/>
      <c r="J1" s="15"/>
      <c r="K1" s="15"/>
      <c r="L1" s="15"/>
    </row>
    <row r="2" spans="1:12" ht="66.75" customHeight="1">
      <c r="A2" s="21" t="s">
        <v>54</v>
      </c>
      <c r="B2" s="17"/>
      <c r="C2" s="17"/>
      <c r="D2" s="17"/>
      <c r="E2" s="17"/>
      <c r="F2" s="17"/>
      <c r="G2" s="16" t="s">
        <v>55</v>
      </c>
      <c r="H2" s="15"/>
      <c r="I2" s="15"/>
      <c r="J2" s="15"/>
      <c r="K2" s="15"/>
      <c r="L2" s="15"/>
    </row>
    <row r="3" spans="1:12" s="20" customFormat="1">
      <c r="A3" s="18" t="s">
        <v>8</v>
      </c>
      <c r="B3" s="18" t="s">
        <v>45</v>
      </c>
      <c r="C3" s="18" t="s">
        <v>46</v>
      </c>
      <c r="D3" s="18" t="s">
        <v>47</v>
      </c>
      <c r="E3" s="18" t="s">
        <v>48</v>
      </c>
      <c r="F3" s="18" t="s">
        <v>49</v>
      </c>
      <c r="G3" s="18" t="s">
        <v>50</v>
      </c>
      <c r="H3" s="18" t="s">
        <v>51</v>
      </c>
      <c r="I3" s="19" t="s">
        <v>1</v>
      </c>
      <c r="J3" s="19" t="s">
        <v>2</v>
      </c>
      <c r="K3" s="19" t="s">
        <v>3</v>
      </c>
      <c r="L3" s="19" t="s">
        <v>4</v>
      </c>
    </row>
    <row r="4" spans="1:12">
      <c r="A4" s="4">
        <v>14</v>
      </c>
      <c r="B4" s="4" t="s">
        <v>5</v>
      </c>
      <c r="C4" s="4" t="s">
        <v>13</v>
      </c>
      <c r="D4" s="4" t="s">
        <v>9</v>
      </c>
      <c r="E4" s="4" t="s">
        <v>11</v>
      </c>
      <c r="F4" s="4" t="s">
        <v>6</v>
      </c>
      <c r="G4" s="4">
        <v>65</v>
      </c>
      <c r="H4" s="4">
        <v>1430</v>
      </c>
      <c r="I4" s="5">
        <f>VLOOKUP(E4,'[1]L G BALAKRISHNAN &amp; BROS LTD'!$C$7:$N$26,12,FALSE)</f>
        <v>2.9249999999999998</v>
      </c>
      <c r="J4" s="5">
        <f t="shared" ref="J4:J16" si="0">G4*2</f>
        <v>130</v>
      </c>
      <c r="K4" s="5">
        <v>25</v>
      </c>
      <c r="L4" s="5">
        <f t="shared" ref="L4:L16" si="1">H4*I4+J4+K4</f>
        <v>4337.75</v>
      </c>
    </row>
    <row r="5" spans="1:12">
      <c r="A5" s="4">
        <v>15</v>
      </c>
      <c r="B5" s="4" t="s">
        <v>5</v>
      </c>
      <c r="C5" s="4" t="s">
        <v>37</v>
      </c>
      <c r="D5" s="4" t="s">
        <v>9</v>
      </c>
      <c r="E5" s="7" t="s">
        <v>11</v>
      </c>
      <c r="F5" s="4" t="s">
        <v>21</v>
      </c>
      <c r="G5" s="4">
        <v>12</v>
      </c>
      <c r="H5" s="4">
        <v>264</v>
      </c>
      <c r="I5" s="5">
        <f>VLOOKUP(E5,'[1]L G BALAKRISHNAN &amp; BROS LTD'!$C$7:$N$26,12,FALSE)</f>
        <v>2.9249999999999998</v>
      </c>
      <c r="J5" s="5">
        <f t="shared" si="0"/>
        <v>24</v>
      </c>
      <c r="K5" s="5">
        <v>25</v>
      </c>
      <c r="L5" s="5">
        <f t="shared" si="1"/>
        <v>821.19999999999993</v>
      </c>
    </row>
    <row r="6" spans="1:12">
      <c r="A6" s="4">
        <v>16</v>
      </c>
      <c r="B6" s="4" t="s">
        <v>26</v>
      </c>
      <c r="C6" s="4" t="s">
        <v>41</v>
      </c>
      <c r="D6" s="4" t="s">
        <v>9</v>
      </c>
      <c r="E6" s="4" t="s">
        <v>10</v>
      </c>
      <c r="F6" s="4" t="s">
        <v>27</v>
      </c>
      <c r="G6" s="4">
        <v>50</v>
      </c>
      <c r="H6" s="4">
        <v>1100</v>
      </c>
      <c r="I6" s="5">
        <f>VLOOKUP(E6,'[1]L G BALAKRISHNAN &amp; BROS LTD'!$C$7:$N$26,12,FALSE)</f>
        <v>5.85</v>
      </c>
      <c r="J6" s="5">
        <f t="shared" si="0"/>
        <v>100</v>
      </c>
      <c r="K6" s="5">
        <v>25</v>
      </c>
      <c r="L6" s="5">
        <f t="shared" si="1"/>
        <v>6560</v>
      </c>
    </row>
    <row r="7" spans="1:12">
      <c r="A7" s="4">
        <v>17</v>
      </c>
      <c r="B7" s="4" t="s">
        <v>14</v>
      </c>
      <c r="C7" s="4" t="s">
        <v>33</v>
      </c>
      <c r="D7" s="4" t="s">
        <v>9</v>
      </c>
      <c r="E7" s="4" t="s">
        <v>10</v>
      </c>
      <c r="F7" s="4" t="s">
        <v>15</v>
      </c>
      <c r="G7" s="4">
        <v>46</v>
      </c>
      <c r="H7" s="4">
        <v>1012</v>
      </c>
      <c r="I7" s="5">
        <f>VLOOKUP(E7,'[1]L G BALAKRISHNAN &amp; BROS LTD'!$C$7:$N$26,12,FALSE)</f>
        <v>5.85</v>
      </c>
      <c r="J7" s="5">
        <f t="shared" si="0"/>
        <v>92</v>
      </c>
      <c r="K7" s="5">
        <v>25</v>
      </c>
      <c r="L7" s="5">
        <f t="shared" si="1"/>
        <v>6037.2</v>
      </c>
    </row>
    <row r="8" spans="1:12">
      <c r="A8" s="4">
        <v>22</v>
      </c>
      <c r="B8" s="4" t="s">
        <v>18</v>
      </c>
      <c r="C8" s="4" t="s">
        <v>44</v>
      </c>
      <c r="D8" s="4" t="s">
        <v>9</v>
      </c>
      <c r="E8" s="4" t="s">
        <v>11</v>
      </c>
      <c r="F8" s="4" t="s">
        <v>30</v>
      </c>
      <c r="G8" s="4">
        <v>22</v>
      </c>
      <c r="H8" s="4">
        <v>484</v>
      </c>
      <c r="I8" s="5">
        <f>VLOOKUP(E8,'[1]L G BALAKRISHNAN &amp; BROS LTD'!$C$7:$N$26,12,FALSE)</f>
        <v>2.9249999999999998</v>
      </c>
      <c r="J8" s="5">
        <f t="shared" si="0"/>
        <v>44</v>
      </c>
      <c r="K8" s="5">
        <v>25</v>
      </c>
      <c r="L8" s="5">
        <f t="shared" si="1"/>
        <v>1484.6999999999998</v>
      </c>
    </row>
    <row r="9" spans="1:12">
      <c r="A9" s="4">
        <v>18</v>
      </c>
      <c r="B9" s="4" t="s">
        <v>18</v>
      </c>
      <c r="C9" s="4" t="s">
        <v>35</v>
      </c>
      <c r="D9" s="4" t="s">
        <v>9</v>
      </c>
      <c r="E9" s="4" t="s">
        <v>11</v>
      </c>
      <c r="F9" s="4" t="s">
        <v>19</v>
      </c>
      <c r="G9" s="4">
        <v>53</v>
      </c>
      <c r="H9" s="4">
        <v>1166</v>
      </c>
      <c r="I9" s="5">
        <f>VLOOKUP(E9,'[1]L G BALAKRISHNAN &amp; BROS LTD'!$C$7:$N$26,12,FALSE)</f>
        <v>2.9249999999999998</v>
      </c>
      <c r="J9" s="5">
        <f t="shared" si="0"/>
        <v>106</v>
      </c>
      <c r="K9" s="5">
        <v>25</v>
      </c>
      <c r="L9" s="5">
        <f t="shared" si="1"/>
        <v>3541.5499999999997</v>
      </c>
    </row>
    <row r="10" spans="1:12">
      <c r="A10" s="4">
        <v>21</v>
      </c>
      <c r="B10" s="4" t="s">
        <v>18</v>
      </c>
      <c r="C10" s="4" t="s">
        <v>43</v>
      </c>
      <c r="D10" s="4" t="s">
        <v>9</v>
      </c>
      <c r="E10" s="4" t="s">
        <v>12</v>
      </c>
      <c r="F10" s="4" t="s">
        <v>29</v>
      </c>
      <c r="G10" s="4">
        <v>7</v>
      </c>
      <c r="H10" s="4">
        <v>154</v>
      </c>
      <c r="I10" s="5">
        <f>VLOOKUP(E10,'[1]L G BALAKRISHNAN &amp; BROS LTD'!$C$7:$N$26,12,FALSE)</f>
        <v>2.9249999999999998</v>
      </c>
      <c r="J10" s="5">
        <f t="shared" si="0"/>
        <v>14</v>
      </c>
      <c r="K10" s="5">
        <v>25</v>
      </c>
      <c r="L10" s="5">
        <f t="shared" si="1"/>
        <v>489.45</v>
      </c>
    </row>
    <row r="11" spans="1:12">
      <c r="A11" s="4">
        <v>19</v>
      </c>
      <c r="B11" s="4" t="s">
        <v>18</v>
      </c>
      <c r="C11" s="4" t="s">
        <v>36</v>
      </c>
      <c r="D11" s="4" t="s">
        <v>9</v>
      </c>
      <c r="E11" s="4" t="s">
        <v>31</v>
      </c>
      <c r="F11" s="4" t="s">
        <v>20</v>
      </c>
      <c r="G11" s="4">
        <v>48</v>
      </c>
      <c r="H11" s="4">
        <v>1056</v>
      </c>
      <c r="I11" s="5">
        <f>VLOOKUP(E11,'[1]L G BALAKRISHNAN &amp; BROS LTD'!$C$7:$N$26,12,FALSE)</f>
        <v>5.2649999999999997</v>
      </c>
      <c r="J11" s="5">
        <f t="shared" si="0"/>
        <v>96</v>
      </c>
      <c r="K11" s="5">
        <v>25</v>
      </c>
      <c r="L11" s="5">
        <f t="shared" si="1"/>
        <v>5680.8399999999992</v>
      </c>
    </row>
    <row r="12" spans="1:12">
      <c r="A12" s="4">
        <v>20</v>
      </c>
      <c r="B12" s="4" t="s">
        <v>18</v>
      </c>
      <c r="C12" s="4" t="s">
        <v>42</v>
      </c>
      <c r="D12" s="4" t="s">
        <v>9</v>
      </c>
      <c r="E12" s="4" t="s">
        <v>31</v>
      </c>
      <c r="F12" s="4" t="s">
        <v>28</v>
      </c>
      <c r="G12" s="4">
        <v>46</v>
      </c>
      <c r="H12" s="4">
        <v>1012</v>
      </c>
      <c r="I12" s="5">
        <f>VLOOKUP(E12,'[1]L G BALAKRISHNAN &amp; BROS LTD'!$C$7:$N$26,12,FALSE)</f>
        <v>5.2649999999999997</v>
      </c>
      <c r="J12" s="5">
        <f t="shared" si="0"/>
        <v>92</v>
      </c>
      <c r="K12" s="5">
        <v>25</v>
      </c>
      <c r="L12" s="5">
        <f t="shared" si="1"/>
        <v>5445.1799999999994</v>
      </c>
    </row>
    <row r="13" spans="1:12">
      <c r="A13" s="4">
        <v>23</v>
      </c>
      <c r="B13" s="4" t="s">
        <v>16</v>
      </c>
      <c r="C13" s="4" t="s">
        <v>34</v>
      </c>
      <c r="D13" s="4" t="s">
        <v>9</v>
      </c>
      <c r="E13" s="4" t="s">
        <v>12</v>
      </c>
      <c r="F13" s="4" t="s">
        <v>17</v>
      </c>
      <c r="G13" s="4">
        <v>13</v>
      </c>
      <c r="H13" s="4">
        <v>286</v>
      </c>
      <c r="I13" s="5">
        <f>VLOOKUP(E13,'[1]L G BALAKRISHNAN &amp; BROS LTD'!$C$7:$N$26,12,FALSE)</f>
        <v>2.9249999999999998</v>
      </c>
      <c r="J13" s="5">
        <f t="shared" si="0"/>
        <v>26</v>
      </c>
      <c r="K13" s="5">
        <v>25</v>
      </c>
      <c r="L13" s="5">
        <f t="shared" si="1"/>
        <v>887.55</v>
      </c>
    </row>
    <row r="14" spans="1:12">
      <c r="A14" s="4">
        <v>24</v>
      </c>
      <c r="B14" s="4" t="s">
        <v>22</v>
      </c>
      <c r="C14" s="4" t="s">
        <v>38</v>
      </c>
      <c r="D14" s="4" t="s">
        <v>9</v>
      </c>
      <c r="E14" s="4" t="s">
        <v>11</v>
      </c>
      <c r="F14" s="4" t="s">
        <v>23</v>
      </c>
      <c r="G14" s="4">
        <v>14</v>
      </c>
      <c r="H14" s="4">
        <v>308</v>
      </c>
      <c r="I14" s="5">
        <f>VLOOKUP(E14,'[1]L G BALAKRISHNAN &amp; BROS LTD'!$C$7:$N$26,12,FALSE)</f>
        <v>2.9249999999999998</v>
      </c>
      <c r="J14" s="5">
        <f t="shared" si="0"/>
        <v>28</v>
      </c>
      <c r="K14" s="5">
        <v>25</v>
      </c>
      <c r="L14" s="5">
        <f t="shared" si="1"/>
        <v>953.9</v>
      </c>
    </row>
    <row r="15" spans="1:12">
      <c r="A15" s="4">
        <v>26</v>
      </c>
      <c r="B15" s="4" t="s">
        <v>22</v>
      </c>
      <c r="C15" s="4" t="s">
        <v>40</v>
      </c>
      <c r="D15" s="4" t="s">
        <v>9</v>
      </c>
      <c r="E15" s="4" t="s">
        <v>32</v>
      </c>
      <c r="F15" s="4" t="s">
        <v>25</v>
      </c>
      <c r="G15" s="4">
        <v>6</v>
      </c>
      <c r="H15" s="4">
        <v>132</v>
      </c>
      <c r="I15" s="5">
        <f>VLOOKUP(E15,'[1]L G BALAKRISHNAN &amp; BROS LTD'!$C$7:$N$26,12,FALSE)</f>
        <v>4.29</v>
      </c>
      <c r="J15" s="5">
        <f t="shared" si="0"/>
        <v>12</v>
      </c>
      <c r="K15" s="5">
        <v>25</v>
      </c>
      <c r="L15" s="5">
        <f t="shared" si="1"/>
        <v>603.28</v>
      </c>
    </row>
    <row r="16" spans="1:12">
      <c r="A16" s="4">
        <v>25</v>
      </c>
      <c r="B16" s="4" t="s">
        <v>22</v>
      </c>
      <c r="C16" s="4" t="s">
        <v>39</v>
      </c>
      <c r="D16" s="4" t="s">
        <v>9</v>
      </c>
      <c r="E16" s="4" t="s">
        <v>10</v>
      </c>
      <c r="F16" s="4" t="s">
        <v>24</v>
      </c>
      <c r="G16" s="4">
        <v>36</v>
      </c>
      <c r="H16" s="4">
        <v>792</v>
      </c>
      <c r="I16" s="5">
        <f>VLOOKUP(E16,'[1]L G BALAKRISHNAN &amp; BROS LTD'!$C$7:$N$26,12,FALSE)</f>
        <v>5.85</v>
      </c>
      <c r="J16" s="5">
        <f t="shared" si="0"/>
        <v>72</v>
      </c>
      <c r="K16" s="5">
        <v>25</v>
      </c>
      <c r="L16" s="5">
        <f t="shared" si="1"/>
        <v>4730.2</v>
      </c>
    </row>
    <row r="17" spans="1:12" s="3" customFormat="1">
      <c r="A17" s="8" t="s">
        <v>53</v>
      </c>
      <c r="B17" s="9"/>
      <c r="C17" s="9"/>
      <c r="D17" s="9"/>
      <c r="E17" s="9"/>
      <c r="F17" s="9"/>
      <c r="G17" s="9"/>
      <c r="H17" s="9"/>
      <c r="I17" s="10"/>
      <c r="J17" s="10"/>
      <c r="K17" s="11"/>
      <c r="L17" s="6">
        <f>ROUND(SUM(L4:L16),0)</f>
        <v>41573</v>
      </c>
    </row>
    <row r="18" spans="1:12" s="3" customFormat="1" ht="30" customHeight="1">
      <c r="A18" s="12" t="s">
        <v>52</v>
      </c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</row>
    <row r="19" spans="1:12" s="3" customFormat="1" ht="30" customHeight="1">
      <c r="A19" s="13" t="s">
        <v>7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1:12">
      <c r="G20" s="22">
        <f>SUM(G4:G16)</f>
        <v>418</v>
      </c>
      <c r="H20" s="22">
        <f>SUM(H4:H16)</f>
        <v>9196</v>
      </c>
    </row>
  </sheetData>
  <sortState ref="B4:L29">
    <sortCondition ref="B4:B29"/>
  </sortState>
  <mergeCells count="7">
    <mergeCell ref="A17:K17"/>
    <mergeCell ref="A18:L18"/>
    <mergeCell ref="A19:L19"/>
    <mergeCell ref="G1:L1"/>
    <mergeCell ref="G2:L2"/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2023-07-10T04:01:32Z</cp:lastPrinted>
  <dcterms:created xsi:type="dcterms:W3CDTF">2023-07-03T07:26:08Z</dcterms:created>
  <dcterms:modified xsi:type="dcterms:W3CDTF">2023-07-25T06:23:41Z</dcterms:modified>
</cp:coreProperties>
</file>