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1"/>
  <c r="J10"/>
  <c r="J12"/>
  <c r="J13"/>
  <c r="J4"/>
  <c r="I5"/>
  <c r="M5" s="1"/>
  <c r="I6"/>
  <c r="I7"/>
  <c r="M7" s="1"/>
  <c r="I8"/>
  <c r="M8" s="1"/>
  <c r="I9"/>
  <c r="M9" s="1"/>
  <c r="I11"/>
  <c r="M11" s="1"/>
  <c r="I10"/>
  <c r="M10" s="1"/>
  <c r="I12"/>
  <c r="M12" s="1"/>
  <c r="I13"/>
  <c r="M13" s="1"/>
  <c r="I4"/>
  <c r="M4" s="1"/>
  <c r="M6" l="1"/>
  <c r="M14" s="1"/>
</calcChain>
</file>

<file path=xl/sharedStrings.xml><?xml version="1.0" encoding="utf-8"?>
<sst xmlns="http://schemas.openxmlformats.org/spreadsheetml/2006/main" count="69" uniqueCount="51">
  <si>
    <t>INVOICE
ATC LOGISTICS,,8984191006
GST No:21CHVPB1842D2ZQ</t>
  </si>
  <si>
    <t>DD</t>
  </si>
  <si>
    <t>20/5/2024</t>
  </si>
  <si>
    <t>LG/22</t>
  </si>
  <si>
    <t>4100000761</t>
  </si>
  <si>
    <t>08/5/2024</t>
  </si>
  <si>
    <t>LG/16</t>
  </si>
  <si>
    <t>4100000571/572/573/574/575/576/577/578/579</t>
  </si>
  <si>
    <t>02/5/2024</t>
  </si>
  <si>
    <t>LG/14</t>
  </si>
  <si>
    <t>4100000479/481/480</t>
  </si>
  <si>
    <t>15/5/2024</t>
  </si>
  <si>
    <t>LG/21</t>
  </si>
  <si>
    <t>4100000685/686/687/689/690/691</t>
  </si>
  <si>
    <t>03/5/2024</t>
  </si>
  <si>
    <t>LG/15</t>
  </si>
  <si>
    <t>4100000486/487/488/489/496</t>
  </si>
  <si>
    <t>10/5/2024</t>
  </si>
  <si>
    <t>LG/18</t>
  </si>
  <si>
    <t>410000625</t>
  </si>
  <si>
    <t>LG/13</t>
  </si>
  <si>
    <t>4100000478</t>
  </si>
  <si>
    <t>09/5/2024</t>
  </si>
  <si>
    <t>LG/17</t>
  </si>
  <si>
    <t>4100000592/593/594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</si>
  <si>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</si>
  <si>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</si>
  <si>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4100000655</t>
  </si>
  <si>
    <t>LG/19</t>
  </si>
  <si>
    <t>13/5/2024</t>
  </si>
  <si>
    <t>4100000656,0657,0658,0659,0660,0661</t>
  </si>
  <si>
    <t>LG/20</t>
  </si>
  <si>
    <t>BARAGARH</t>
  </si>
  <si>
    <t>ROURKELA</t>
  </si>
  <si>
    <t>JHARSUGUDA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</si>
  <si>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</si>
  <si>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</si>
  <si>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</si>
  <si>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</si>
  <si>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</si>
  <si>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</si>
  <si>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</si>
  <si>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</si>
  <si>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</si>
  <si>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</si>
  <si>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</si>
  <si>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</si>
  <si>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</si>
  <si>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L G BALAKRISHNAN AND BROTHERS LIMITED
Address: RAJENDRANAGAR MADHUPATNA 753010 cuttack,9853337660
GST No:21AAACL3740P1ZJ
</t>
  </si>
  <si>
    <t>(RUPEES TWENTY FOUR THOUSAND NINE HUNDRED THIRY TWO ONLY)</t>
  </si>
  <si>
    <t xml:space="preserve">Bill Date:31/05/2024
Bill #:Inv-999/24-25
Total Amount:24932.00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</si>
</sst>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7</xdr:col>
      <xdr:colOff>47625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57150"/>
          <a:ext cx="5600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4" width="6.42578125" style="1" bestFit="1" customWidth="1"/>
    <col min="5" max="5" width="12.85546875" style="1" bestFit="1" customWidth="1"/>
    <col min="6" max="6" width="42.140625" style="1" customWidth="1"/>
    <col min="7" max="7" width="5.42578125" style="1" bestFit="1" customWidth="1"/>
    <col min="8" max="8" width="8.28515625" style="1" bestFit="1" customWidth="1"/>
    <col min="9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66.75" customHeight="1">
      <c r="A2" s="15" t="s">
        <v>48</v>
      </c>
      <c r="B2" s="16"/>
      <c r="C2" s="16"/>
      <c r="D2" s="16"/>
      <c r="E2" s="16"/>
      <c r="F2" s="16"/>
      <c r="G2" s="16"/>
      <c r="H2" s="16"/>
      <c r="I2" s="17"/>
      <c r="J2" s="18" t="s">
        <v>50</v>
      </c>
      <c r="K2" s="18"/>
      <c r="L2" s="18"/>
      <c r="M2" s="18"/>
    </row>
    <row r="3" spans="1:13" s="3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7" t="s">
        <v>44</v>
      </c>
      <c r="J3" s="7" t="s">
        <v>45</v>
      </c>
      <c r="K3" s="7" t="s">
        <v>1</v>
      </c>
      <c r="L3" s="7" t="s">
        <v>46</v>
      </c>
      <c r="M3" s="7" t="s">
        <v>47</v>
      </c>
    </row>
    <row r="4" spans="1:13" ht="15" customHeight="1">
      <c r="A4" s="4">
        <v>1</v>
      </c>
      <c r="B4" s="4" t="s">
        <v>8</v>
      </c>
      <c r="C4" s="4" t="s">
        <v>20</v>
      </c>
      <c r="D4" s="8" t="s">
        <v>35</v>
      </c>
      <c r="E4" s="4" t="s">
        <v>32</v>
      </c>
      <c r="F4" s="4" t="s">
        <v>21</v>
      </c>
      <c r="G4" s="4">
        <v>45</v>
      </c>
      <c r="H4" s="4">
        <v>990</v>
      </c>
      <c r="I4" s="6">
        <f>VLOOKUP(E4,'[1]L G BALAKRISHNAN &amp; BROS LTD'!$C$7:$N$26,12,FALSE)</f>
        <v>2.9249999999999998</v>
      </c>
      <c r="J4" s="6">
        <f>G4*2</f>
        <v>90</v>
      </c>
      <c r="K4" s="6">
        <v>0</v>
      </c>
      <c r="L4" s="6">
        <v>25</v>
      </c>
      <c r="M4" s="6">
        <f>H4*I4+J4+K4+L4</f>
        <v>3010.75</v>
      </c>
    </row>
    <row r="5" spans="1:13" ht="15" customHeight="1">
      <c r="A5" s="4">
        <v>2</v>
      </c>
      <c r="B5" s="4" t="s">
        <v>8</v>
      </c>
      <c r="C5" s="4" t="s">
        <v>9</v>
      </c>
      <c r="D5" s="8" t="s">
        <v>35</v>
      </c>
      <c r="E5" s="4" t="s">
        <v>32</v>
      </c>
      <c r="F5" s="4" t="s">
        <v>10</v>
      </c>
      <c r="G5" s="4">
        <v>46</v>
      </c>
      <c r="H5" s="4">
        <v>1012</v>
      </c>
      <c r="I5" s="6">
        <f>VLOOKUP(E5,'[1]L G BALAKRISHNAN &amp; BROS LTD'!$C$7:$N$26,12,FALSE)</f>
        <v>2.9249999999999998</v>
      </c>
      <c r="J5" s="6">
        <f t="shared" ref="J5:J13" si="0">G5*2</f>
        <v>92</v>
      </c>
      <c r="K5" s="6">
        <v>0</v>
      </c>
      <c r="L5" s="6">
        <v>25</v>
      </c>
      <c r="M5" s="6">
        <f t="shared" ref="M5:M13" si="1">H5*I5+J5+K5+L5</f>
        <v>3077.1</v>
      </c>
    </row>
    <row r="6" spans="1:13" ht="15" customHeight="1">
      <c r="A6" s="4">
        <v>3</v>
      </c>
      <c r="B6" s="4" t="s">
        <v>14</v>
      </c>
      <c r="C6" s="4" t="s">
        <v>15</v>
      </c>
      <c r="D6" s="8" t="s">
        <v>35</v>
      </c>
      <c r="E6" s="4" t="s">
        <v>32</v>
      </c>
      <c r="F6" s="4" t="s">
        <v>16</v>
      </c>
      <c r="G6" s="4">
        <v>46</v>
      </c>
      <c r="H6" s="4">
        <v>1012</v>
      </c>
      <c r="I6" s="6">
        <f>VLOOKUP(E6,'[1]L G BALAKRISHNAN &amp; BROS LTD'!$C$7:$N$26,12,FALSE)</f>
        <v>2.9249999999999998</v>
      </c>
      <c r="J6" s="6">
        <f t="shared" si="0"/>
        <v>92</v>
      </c>
      <c r="K6" s="6">
        <v>0</v>
      </c>
      <c r="L6" s="6">
        <v>25</v>
      </c>
      <c r="M6" s="6">
        <f t="shared" si="1"/>
        <v>3077.1</v>
      </c>
    </row>
    <row r="7" spans="1:13" ht="15" customHeight="1">
      <c r="A7" s="4">
        <v>4</v>
      </c>
      <c r="B7" s="4" t="s">
        <v>5</v>
      </c>
      <c r="C7" s="4" t="s">
        <v>6</v>
      </c>
      <c r="D7" s="8" t="s">
        <v>35</v>
      </c>
      <c r="E7" s="4" t="s">
        <v>32</v>
      </c>
      <c r="F7" s="4" t="s">
        <v>7</v>
      </c>
      <c r="G7" s="4">
        <v>58</v>
      </c>
      <c r="H7" s="4">
        <v>1276</v>
      </c>
      <c r="I7" s="6">
        <f>VLOOKUP(E7,'[1]L G BALAKRISHNAN &amp; BROS LTD'!$C$7:$N$26,12,FALSE)</f>
        <v>2.9249999999999998</v>
      </c>
      <c r="J7" s="6">
        <f t="shared" si="0"/>
        <v>116</v>
      </c>
      <c r="K7" s="6">
        <v>0</v>
      </c>
      <c r="L7" s="6">
        <v>25</v>
      </c>
      <c r="M7" s="6">
        <f t="shared" si="1"/>
        <v>3873.2999999999997</v>
      </c>
    </row>
    <row r="8" spans="1:13" ht="15" customHeight="1">
      <c r="A8" s="4">
        <v>5</v>
      </c>
      <c r="B8" s="4" t="s">
        <v>22</v>
      </c>
      <c r="C8" s="4" t="s">
        <v>23</v>
      </c>
      <c r="D8" s="8" t="s">
        <v>35</v>
      </c>
      <c r="E8" s="4" t="s">
        <v>34</v>
      </c>
      <c r="F8" s="4" t="s">
        <v>24</v>
      </c>
      <c r="G8" s="4">
        <v>5</v>
      </c>
      <c r="H8" s="4">
        <v>110</v>
      </c>
      <c r="I8" s="6">
        <f>VLOOKUP(E8,'[1]L G BALAKRISHNAN &amp; BROS LTD'!$C$7:$N$26,12,FALSE)</f>
        <v>2.9249999999999998</v>
      </c>
      <c r="J8" s="6">
        <f t="shared" si="0"/>
        <v>10</v>
      </c>
      <c r="K8" s="6">
        <v>0</v>
      </c>
      <c r="L8" s="6">
        <v>25</v>
      </c>
      <c r="M8" s="6">
        <f t="shared" si="1"/>
        <v>356.75</v>
      </c>
    </row>
    <row r="9" spans="1:13" ht="15" customHeight="1">
      <c r="A9" s="4">
        <v>6</v>
      </c>
      <c r="B9" s="4" t="s">
        <v>17</v>
      </c>
      <c r="C9" s="4" t="s">
        <v>18</v>
      </c>
      <c r="D9" s="8" t="s">
        <v>35</v>
      </c>
      <c r="E9" s="4" t="s">
        <v>32</v>
      </c>
      <c r="F9" s="4" t="s">
        <v>19</v>
      </c>
      <c r="G9" s="4">
        <v>40</v>
      </c>
      <c r="H9" s="4">
        <v>880</v>
      </c>
      <c r="I9" s="6">
        <f>VLOOKUP(E9,'[1]L G BALAKRISHNAN &amp; BROS LTD'!$C$7:$N$26,12,FALSE)</f>
        <v>2.9249999999999998</v>
      </c>
      <c r="J9" s="6">
        <f t="shared" si="0"/>
        <v>80</v>
      </c>
      <c r="K9" s="6">
        <v>0</v>
      </c>
      <c r="L9" s="6">
        <v>25</v>
      </c>
      <c r="M9" s="6">
        <f t="shared" si="1"/>
        <v>2679</v>
      </c>
    </row>
    <row r="10" spans="1:13" ht="15" customHeight="1">
      <c r="A10" s="4">
        <v>7</v>
      </c>
      <c r="B10" s="4" t="s">
        <v>29</v>
      </c>
      <c r="C10" s="4" t="s">
        <v>28</v>
      </c>
      <c r="D10" s="8" t="s">
        <v>35</v>
      </c>
      <c r="E10" s="4" t="s">
        <v>32</v>
      </c>
      <c r="F10" s="4" t="s">
        <v>27</v>
      </c>
      <c r="G10" s="4">
        <v>36</v>
      </c>
      <c r="H10" s="4">
        <v>792</v>
      </c>
      <c r="I10" s="6">
        <f>VLOOKUP(E10,'[1]L G BALAKRISHNAN &amp; BROS LTD'!$C$7:$N$26,12,FALSE)</f>
        <v>2.9249999999999998</v>
      </c>
      <c r="J10" s="6">
        <f>G10*2</f>
        <v>72</v>
      </c>
      <c r="K10" s="6">
        <v>0</v>
      </c>
      <c r="L10" s="6">
        <v>25</v>
      </c>
      <c r="M10" s="6">
        <f>H10*I10+J10+K10+L10</f>
        <v>2413.6</v>
      </c>
    </row>
    <row r="11" spans="1:13" ht="15" customHeight="1">
      <c r="A11" s="4">
        <v>8</v>
      </c>
      <c r="B11" s="4" t="s">
        <v>29</v>
      </c>
      <c r="C11" s="4" t="s">
        <v>31</v>
      </c>
      <c r="D11" s="8" t="s">
        <v>35</v>
      </c>
      <c r="E11" s="4" t="s">
        <v>32</v>
      </c>
      <c r="F11" s="4" t="s">
        <v>30</v>
      </c>
      <c r="G11" s="4">
        <v>31</v>
      </c>
      <c r="H11" s="4">
        <v>682</v>
      </c>
      <c r="I11" s="6">
        <f>VLOOKUP(E11,'[1]L G BALAKRISHNAN &amp; BROS LTD'!$C$7:$N$26,12,FALSE)</f>
        <v>2.9249999999999998</v>
      </c>
      <c r="J11" s="6">
        <f t="shared" si="0"/>
        <v>62</v>
      </c>
      <c r="K11" s="6">
        <v>0</v>
      </c>
      <c r="L11" s="6">
        <v>25</v>
      </c>
      <c r="M11" s="6">
        <f t="shared" si="1"/>
        <v>2081.85</v>
      </c>
    </row>
    <row r="12" spans="1:13" ht="15" customHeight="1">
      <c r="A12" s="4">
        <v>9</v>
      </c>
      <c r="B12" s="4" t="s">
        <v>11</v>
      </c>
      <c r="C12" s="4" t="s">
        <v>12</v>
      </c>
      <c r="D12" s="8" t="s">
        <v>35</v>
      </c>
      <c r="E12" s="4" t="s">
        <v>33</v>
      </c>
      <c r="F12" s="4" t="s">
        <v>13</v>
      </c>
      <c r="G12" s="4">
        <v>15</v>
      </c>
      <c r="H12" s="4">
        <v>330</v>
      </c>
      <c r="I12" s="6">
        <f>VLOOKUP(E12,'[1]L G BALAKRISHNAN &amp; BROS LTD'!$C$7:$N$26,12,FALSE)</f>
        <v>2.9249999999999998</v>
      </c>
      <c r="J12" s="6">
        <f t="shared" si="0"/>
        <v>30</v>
      </c>
      <c r="K12" s="6">
        <v>0</v>
      </c>
      <c r="L12" s="6">
        <v>25</v>
      </c>
      <c r="M12" s="6">
        <f t="shared" si="1"/>
        <v>1020.2499999999999</v>
      </c>
    </row>
    <row r="13" spans="1:13" ht="15" customHeight="1">
      <c r="A13" s="4">
        <v>10</v>
      </c>
      <c r="B13" s="4" t="s">
        <v>2</v>
      </c>
      <c r="C13" s="4" t="s">
        <v>3</v>
      </c>
      <c r="D13" s="8" t="s">
        <v>35</v>
      </c>
      <c r="E13" s="4" t="s">
        <v>32</v>
      </c>
      <c r="F13" s="4" t="s">
        <v>4</v>
      </c>
      <c r="G13" s="4">
        <v>50</v>
      </c>
      <c r="H13" s="4">
        <v>1100</v>
      </c>
      <c r="I13" s="6">
        <f>VLOOKUP(E13,'[1]L G BALAKRISHNAN &amp; BROS LTD'!$C$7:$N$26,12,FALSE)</f>
        <v>2.9249999999999998</v>
      </c>
      <c r="J13" s="6">
        <f t="shared" si="0"/>
        <v>100</v>
      </c>
      <c r="K13" s="6">
        <v>0</v>
      </c>
      <c r="L13" s="6">
        <v>25</v>
      </c>
      <c r="M13" s="6">
        <f t="shared" si="1"/>
        <v>3342.5</v>
      </c>
    </row>
    <row r="14" spans="1:13">
      <c r="A14" s="9" t="s">
        <v>49</v>
      </c>
      <c r="B14" s="10"/>
      <c r="C14" s="10"/>
      <c r="D14" s="10"/>
      <c r="E14" s="10"/>
      <c r="F14" s="10"/>
      <c r="G14" s="10"/>
      <c r="H14" s="10"/>
      <c r="I14" s="11"/>
      <c r="J14" s="11"/>
      <c r="K14" s="11"/>
      <c r="L14" s="12"/>
      <c r="M14" s="7">
        <f>ROUND(SUM(M4:M13),0)</f>
        <v>24932</v>
      </c>
    </row>
    <row r="15" spans="1:13" ht="30" customHeight="1">
      <c r="A15" s="13" t="s">
        <v>25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</row>
    <row r="16" spans="1:13" ht="30.75" customHeight="1">
      <c r="A16" s="13" t="s">
        <v>26</v>
      </c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</row>
  </sheetData>
  <sortState ref="B4:M31">
    <sortCondition ref="B3"/>
  </sortState>
  <mergeCells count="7">
    <mergeCell ref="A14:L14"/>
    <mergeCell ref="A15:M15"/>
    <mergeCell ref="A16:M16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2024-06-06T06:34:17Z</cp:lastPrinted>
  <dcterms:created xsi:type="dcterms:W3CDTF">2024-06-06T06:34:02Z</dcterms:created>
  <dcterms:modified xsi:type="dcterms:W3CDTF">2024-06-06T06:34:19Z</dcterms:modified>
</cp:coreProperties>
</file>