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I12"/>
  <c r="M12" s="1"/>
  <c r="J11"/>
  <c r="I11"/>
  <c r="M11" s="1"/>
  <c r="J10"/>
  <c r="I10"/>
  <c r="J9"/>
  <c r="I9"/>
  <c r="M9" s="1"/>
  <c r="J8"/>
  <c r="I8"/>
  <c r="J7"/>
  <c r="I7"/>
  <c r="J5"/>
  <c r="I5"/>
  <c r="M5" s="1"/>
  <c r="J6"/>
  <c r="I6"/>
  <c r="M6" s="1"/>
  <c r="J4"/>
  <c r="I4"/>
  <c r="M4" s="1"/>
  <c r="M7" l="1"/>
  <c r="M13" s="1"/>
  <c r="M10"/>
  <c r="M8"/>
</calcChain>
</file>

<file path=xl/sharedStrings.xml><?xml version="1.0" encoding="utf-8"?>
<sst xmlns="http://schemas.openxmlformats.org/spreadsheetml/2006/main" count="64" uniqueCount="46">
  <si>
    <t>INVOICE
ATC LOGISTICS,,8984191006
GST No:21CHVPB1842D2ZQ</t>
  </si>
  <si>
    <t>DD</t>
  </si>
  <si>
    <t>20/5/2024</t>
  </si>
  <si>
    <t>LG/24</t>
  </si>
  <si>
    <t>763/764/766/767/768</t>
  </si>
  <si>
    <t>28/5/2024</t>
  </si>
  <si>
    <t>LG/30</t>
  </si>
  <si>
    <t>4100000898</t>
  </si>
  <si>
    <t xml:space="preserve"> LG/31</t>
  </si>
  <si>
    <t>4100000899/900/901/902/903/904/905</t>
  </si>
  <si>
    <t>22/5/2024</t>
  </si>
  <si>
    <t>LG/27</t>
  </si>
  <si>
    <t>4100000801/802</t>
  </si>
  <si>
    <t>27/5/2024</t>
  </si>
  <si>
    <t>LG/29</t>
  </si>
  <si>
    <t>4100000881/882/883/884</t>
  </si>
  <si>
    <t>LG/28</t>
  </si>
  <si>
    <t>4100000803/804/805/806/807</t>
  </si>
  <si>
    <t>Thanking you for your business.
ATC LOGISTICS</t>
  </si>
  <si>
    <t>LG/23</t>
  </si>
  <si>
    <t>CTC</t>
  </si>
  <si>
    <t>BARAGARH</t>
  </si>
  <si>
    <t>4100000762</t>
  </si>
  <si>
    <t>LG/25</t>
  </si>
  <si>
    <t>BARBIL</t>
  </si>
  <si>
    <t>4100000771</t>
  </si>
  <si>
    <t>21/5/2024</t>
  </si>
  <si>
    <t>LG/26</t>
  </si>
  <si>
    <t>4100000785/786/787</t>
  </si>
  <si>
    <t>RAYAGADA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</si>
  <si>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</si>
  <si>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</si>
  <si>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</si>
  <si>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</si>
  <si>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</si>
  <si>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</si>
  <si>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</si>
  <si>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</si>
  <si>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</si>
  <si>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</si>
  <si>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</si>
  <si>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</si>
  <si>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L G BALAKRISHNAN AND BROTHERS LIMITED
Address: RAJENDRANAGAR MADHUPATNA 753010 cuttack,9853337660
GST No:21AAACL3740P1ZJ
</t>
  </si>
  <si>
    <t>(RUPEES THIRTY THOUSAND FOUR HUNDRED THIRTY FOUR ONLY)</t>
  </si>
  <si>
    <t xml:space="preserve">Bill Date:31/05/2024
Bill #:Inv-1000/24-25
Total Amount:30434.00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</si>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</sst>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Alignment="1">
      <alignment wrapText="1"/>
    </xf>
    <xf numFmtId="0" fontId="2" fillId="0" borderId="2" xfId="0" applyNumberFormat="1" applyFont="1" applyFill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right" wrapText="1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7</xdr:col>
      <xdr:colOff>28575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57150"/>
          <a:ext cx="4924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Q13" sqref="Q13"/>
    </sheetView>
  </sheetViews>
  <sheetFormatPr defaultRowHeight="15"/>
  <cols>
    <col min="1" max="1" width="2.85546875" style="1" bestFit="1" customWidth="1"/>
    <col min="2" max="2" width="9.7109375" style="1" bestFit="1" customWidth="1"/>
    <col min="3" max="4" width="6.42578125" style="1" bestFit="1" customWidth="1"/>
    <col min="5" max="5" width="10.85546875" style="1" bestFit="1" customWidth="1"/>
    <col min="6" max="6" width="35" style="1" bestFit="1" customWidth="1"/>
    <col min="7" max="7" width="5.42578125" style="1" bestFit="1" customWidth="1"/>
    <col min="8" max="8" width="8.28515625" style="1" bestFit="1" customWidth="1"/>
    <col min="9" max="9" width="5.42578125" style="9" bestFit="1" customWidth="1"/>
    <col min="10" max="10" width="6.5703125" style="9" bestFit="1" customWidth="1"/>
    <col min="11" max="11" width="4.5703125" style="9" bestFit="1" customWidth="1"/>
    <col min="12" max="12" width="5.5703125" style="9" bestFit="1" customWidth="1"/>
    <col min="13" max="13" width="9.42578125" style="9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64.5" customHeight="1">
      <c r="A2" s="17" t="s">
        <v>42</v>
      </c>
      <c r="B2" s="18"/>
      <c r="C2" s="18"/>
      <c r="D2" s="18"/>
      <c r="E2" s="18"/>
      <c r="F2" s="18"/>
      <c r="G2" s="18"/>
      <c r="H2" s="18"/>
      <c r="I2" s="19"/>
      <c r="J2" s="20" t="s">
        <v>44</v>
      </c>
      <c r="K2" s="20"/>
      <c r="L2" s="20"/>
      <c r="M2" s="20"/>
    </row>
    <row r="3" spans="1:13" s="4" customFormat="1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3" t="s">
        <v>38</v>
      </c>
      <c r="J3" s="3" t="s">
        <v>39</v>
      </c>
      <c r="K3" s="3" t="s">
        <v>1</v>
      </c>
      <c r="L3" s="3" t="s">
        <v>40</v>
      </c>
      <c r="M3" s="3" t="s">
        <v>41</v>
      </c>
    </row>
    <row r="4" spans="1:13" ht="16.5" customHeight="1">
      <c r="A4" s="5">
        <v>1</v>
      </c>
      <c r="B4" s="5" t="s">
        <v>2</v>
      </c>
      <c r="C4" s="5" t="s">
        <v>19</v>
      </c>
      <c r="D4" s="6" t="s">
        <v>20</v>
      </c>
      <c r="E4" s="5" t="s">
        <v>21</v>
      </c>
      <c r="F4" s="5" t="s">
        <v>22</v>
      </c>
      <c r="G4" s="5">
        <v>50</v>
      </c>
      <c r="H4" s="5">
        <v>1100</v>
      </c>
      <c r="I4" s="7">
        <f>VLOOKUP(E4,'[1]L G BALAKRISHNAN &amp; BROS LTD'!$C$7:$N$26,12,FALSE)</f>
        <v>2.9249999999999998</v>
      </c>
      <c r="J4" s="7">
        <f t="shared" ref="J4:J12" si="0">G4*2</f>
        <v>100</v>
      </c>
      <c r="K4" s="7">
        <v>0</v>
      </c>
      <c r="L4" s="7">
        <v>25</v>
      </c>
      <c r="M4" s="7">
        <f t="shared" ref="M4:M12" si="1">H4*I4+J4+K4+L4</f>
        <v>3342.5</v>
      </c>
    </row>
    <row r="5" spans="1:13" ht="16.5" customHeight="1">
      <c r="A5" s="5">
        <v>2</v>
      </c>
      <c r="B5" s="5" t="s">
        <v>2</v>
      </c>
      <c r="C5" s="5" t="s">
        <v>3</v>
      </c>
      <c r="D5" s="6" t="s">
        <v>20</v>
      </c>
      <c r="E5" s="5" t="s">
        <v>21</v>
      </c>
      <c r="F5" s="5" t="s">
        <v>4</v>
      </c>
      <c r="G5" s="5">
        <v>42</v>
      </c>
      <c r="H5" s="5">
        <v>924</v>
      </c>
      <c r="I5" s="7">
        <f>VLOOKUP(E5,'[1]L G BALAKRISHNAN &amp; BROS LTD'!$C$7:$N$26,12,FALSE)</f>
        <v>2.9249999999999998</v>
      </c>
      <c r="J5" s="7">
        <f>G5*2</f>
        <v>84</v>
      </c>
      <c r="K5" s="7">
        <v>0</v>
      </c>
      <c r="L5" s="7">
        <v>25</v>
      </c>
      <c r="M5" s="7">
        <f>H5*I5+J5+K5+L5</f>
        <v>2811.7</v>
      </c>
    </row>
    <row r="6" spans="1:13" ht="16.5" customHeight="1">
      <c r="A6" s="5">
        <v>3</v>
      </c>
      <c r="B6" s="5" t="s">
        <v>2</v>
      </c>
      <c r="C6" s="5" t="s">
        <v>23</v>
      </c>
      <c r="D6" s="6" t="s">
        <v>20</v>
      </c>
      <c r="E6" s="5" t="s">
        <v>24</v>
      </c>
      <c r="F6" s="5" t="s">
        <v>25</v>
      </c>
      <c r="G6" s="5">
        <v>7</v>
      </c>
      <c r="H6" s="5">
        <v>154</v>
      </c>
      <c r="I6" s="7">
        <f>VLOOKUP(E6,'[1]L G BALAKRISHNAN &amp; BROS LTD'!$C$7:$N$26,12,FALSE)</f>
        <v>4.29</v>
      </c>
      <c r="J6" s="7">
        <f t="shared" si="0"/>
        <v>14</v>
      </c>
      <c r="K6" s="7">
        <v>0</v>
      </c>
      <c r="L6" s="7">
        <v>25</v>
      </c>
      <c r="M6" s="7">
        <f t="shared" si="1"/>
        <v>699.66</v>
      </c>
    </row>
    <row r="7" spans="1:13" ht="16.5" customHeight="1">
      <c r="A7" s="5">
        <v>4</v>
      </c>
      <c r="B7" s="5" t="s">
        <v>26</v>
      </c>
      <c r="C7" s="5" t="s">
        <v>27</v>
      </c>
      <c r="D7" s="6" t="s">
        <v>20</v>
      </c>
      <c r="E7" s="5" t="s">
        <v>21</v>
      </c>
      <c r="F7" s="5" t="s">
        <v>28</v>
      </c>
      <c r="G7" s="5">
        <v>38</v>
      </c>
      <c r="H7" s="5">
        <v>836</v>
      </c>
      <c r="I7" s="7">
        <f>VLOOKUP(E7,'[1]L G BALAKRISHNAN &amp; BROS LTD'!$C$7:$N$26,12,FALSE)</f>
        <v>2.9249999999999998</v>
      </c>
      <c r="J7" s="7">
        <f t="shared" si="0"/>
        <v>76</v>
      </c>
      <c r="K7" s="7">
        <v>0</v>
      </c>
      <c r="L7" s="7">
        <v>25</v>
      </c>
      <c r="M7" s="7">
        <f t="shared" si="1"/>
        <v>2546.2999999999997</v>
      </c>
    </row>
    <row r="8" spans="1:13" ht="16.5" customHeight="1">
      <c r="A8" s="5">
        <v>5</v>
      </c>
      <c r="B8" s="5" t="s">
        <v>10</v>
      </c>
      <c r="C8" s="5" t="s">
        <v>11</v>
      </c>
      <c r="D8" s="6" t="s">
        <v>20</v>
      </c>
      <c r="E8" s="5" t="s">
        <v>29</v>
      </c>
      <c r="F8" s="5" t="s">
        <v>12</v>
      </c>
      <c r="G8" s="5">
        <v>53</v>
      </c>
      <c r="H8" s="5">
        <v>1166</v>
      </c>
      <c r="I8" s="7">
        <f>VLOOKUP(E8,'[1]L G BALAKRISHNAN &amp; BROS LTD'!$C$7:$N$26,12,FALSE)</f>
        <v>5.2649999999999997</v>
      </c>
      <c r="J8" s="7">
        <f t="shared" si="0"/>
        <v>106</v>
      </c>
      <c r="K8" s="7">
        <v>0</v>
      </c>
      <c r="L8" s="7">
        <v>25</v>
      </c>
      <c r="M8" s="7">
        <f t="shared" si="1"/>
        <v>6269.99</v>
      </c>
    </row>
    <row r="9" spans="1:13" ht="16.5" customHeight="1">
      <c r="A9" s="5">
        <v>6</v>
      </c>
      <c r="B9" s="5" t="s">
        <v>10</v>
      </c>
      <c r="C9" s="5" t="s">
        <v>16</v>
      </c>
      <c r="D9" s="6" t="s">
        <v>20</v>
      </c>
      <c r="E9" s="5" t="s">
        <v>29</v>
      </c>
      <c r="F9" s="5" t="s">
        <v>17</v>
      </c>
      <c r="G9" s="5">
        <v>58</v>
      </c>
      <c r="H9" s="5">
        <v>1276</v>
      </c>
      <c r="I9" s="7">
        <f>VLOOKUP(E9,'[1]L G BALAKRISHNAN &amp; BROS LTD'!$C$7:$N$26,12,FALSE)</f>
        <v>5.2649999999999997</v>
      </c>
      <c r="J9" s="7">
        <f t="shared" si="0"/>
        <v>116</v>
      </c>
      <c r="K9" s="7">
        <v>0</v>
      </c>
      <c r="L9" s="7">
        <v>25</v>
      </c>
      <c r="M9" s="7">
        <f t="shared" si="1"/>
        <v>6859.1399999999994</v>
      </c>
    </row>
    <row r="10" spans="1:13" ht="16.5" customHeight="1">
      <c r="A10" s="5">
        <v>7</v>
      </c>
      <c r="B10" s="5" t="s">
        <v>13</v>
      </c>
      <c r="C10" s="5" t="s">
        <v>14</v>
      </c>
      <c r="D10" s="6" t="s">
        <v>20</v>
      </c>
      <c r="E10" s="5" t="s">
        <v>21</v>
      </c>
      <c r="F10" s="5" t="s">
        <v>15</v>
      </c>
      <c r="G10" s="5">
        <v>33</v>
      </c>
      <c r="H10" s="5">
        <v>726</v>
      </c>
      <c r="I10" s="7">
        <f>VLOOKUP(E10,'[1]L G BALAKRISHNAN &amp; BROS LTD'!$C$7:$N$26,12,FALSE)</f>
        <v>2.9249999999999998</v>
      </c>
      <c r="J10" s="7">
        <f t="shared" si="0"/>
        <v>66</v>
      </c>
      <c r="K10" s="7">
        <v>0</v>
      </c>
      <c r="L10" s="7">
        <v>25</v>
      </c>
      <c r="M10" s="7">
        <f t="shared" si="1"/>
        <v>2214.5499999999997</v>
      </c>
    </row>
    <row r="11" spans="1:13" ht="16.5" customHeight="1">
      <c r="A11" s="5">
        <v>8</v>
      </c>
      <c r="B11" s="5" t="s">
        <v>5</v>
      </c>
      <c r="C11" s="5" t="s">
        <v>6</v>
      </c>
      <c r="D11" s="6" t="s">
        <v>20</v>
      </c>
      <c r="E11" s="5" t="s">
        <v>21</v>
      </c>
      <c r="F11" s="5" t="s">
        <v>7</v>
      </c>
      <c r="G11" s="5">
        <v>40</v>
      </c>
      <c r="H11" s="5">
        <v>880</v>
      </c>
      <c r="I11" s="7">
        <f>VLOOKUP(E11,'[1]L G BALAKRISHNAN &amp; BROS LTD'!$C$7:$N$26,12,FALSE)</f>
        <v>2.9249999999999998</v>
      </c>
      <c r="J11" s="7">
        <f t="shared" si="0"/>
        <v>80</v>
      </c>
      <c r="K11" s="7">
        <v>0</v>
      </c>
      <c r="L11" s="7">
        <v>25</v>
      </c>
      <c r="M11" s="7">
        <f t="shared" si="1"/>
        <v>2679</v>
      </c>
    </row>
    <row r="12" spans="1:13" ht="16.5" customHeight="1">
      <c r="A12" s="5">
        <v>9</v>
      </c>
      <c r="B12" s="5" t="s">
        <v>5</v>
      </c>
      <c r="C12" s="5" t="s">
        <v>8</v>
      </c>
      <c r="D12" s="6" t="s">
        <v>20</v>
      </c>
      <c r="E12" s="5" t="s">
        <v>21</v>
      </c>
      <c r="F12" s="5" t="s">
        <v>9</v>
      </c>
      <c r="G12" s="5">
        <v>45</v>
      </c>
      <c r="H12" s="5">
        <v>990</v>
      </c>
      <c r="I12" s="7">
        <f>VLOOKUP(E12,'[1]L G BALAKRISHNAN &amp; BROS LTD'!$C$7:$N$26,12,FALSE)</f>
        <v>2.9249999999999998</v>
      </c>
      <c r="J12" s="7">
        <f t="shared" si="0"/>
        <v>90</v>
      </c>
      <c r="K12" s="7">
        <v>0</v>
      </c>
      <c r="L12" s="7">
        <v>25</v>
      </c>
      <c r="M12" s="7">
        <f t="shared" si="1"/>
        <v>3010.75</v>
      </c>
    </row>
    <row r="13" spans="1:13" s="4" customFormat="1">
      <c r="A13" s="10" t="s">
        <v>43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3"/>
      <c r="M13" s="8">
        <f>ROUND(SUM(M4:M12),0)</f>
        <v>30434</v>
      </c>
    </row>
    <row r="14" spans="1:13" s="4" customFormat="1" ht="30" customHeight="1">
      <c r="A14" s="14" t="s">
        <v>45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  <c r="M14" s="16"/>
    </row>
    <row r="15" spans="1:13" s="4" customFormat="1" ht="30" customHeight="1">
      <c r="A15" s="15" t="s">
        <v>18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  <c r="M15" s="16"/>
    </row>
  </sheetData>
  <mergeCells count="7">
    <mergeCell ref="A13:L13"/>
    <mergeCell ref="A14:M14"/>
    <mergeCell ref="A15:M15"/>
    <mergeCell ref="A1:I1"/>
    <mergeCell ref="A2:I2"/>
    <mergeCell ref="J1:M1"/>
    <mergeCell ref="J2:M2"/>
  </mergeCells>
  <conditionalFormatting sqref="C4:C12">
    <cfRule type="duplicateValues" dxfId="1" priority="2"/>
  </conditionalFormatting>
  <conditionalFormatting sqref="C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2024-06-06T06:32:58Z</cp:lastPrinted>
  <dcterms:created xsi:type="dcterms:W3CDTF">2024-06-03T10:00:25Z</dcterms:created>
  <dcterms:modified xsi:type="dcterms:W3CDTF">2024-06-06T06:33:00Z</dcterms:modified>
</cp:coreProperties>
</file>