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5" i="1"/>
  <c r="J6"/>
  <c r="J7"/>
  <c r="J8"/>
  <c r="J9"/>
  <c r="J10"/>
  <c r="J11"/>
  <c r="J12"/>
  <c r="J13"/>
  <c r="J14"/>
  <c r="J15"/>
  <c r="J4"/>
  <c r="I5"/>
  <c r="L5" s="1"/>
  <c r="I6"/>
  <c r="L6" s="1"/>
  <c r="I7"/>
  <c r="L7" s="1"/>
  <c r="I8"/>
  <c r="L8" s="1"/>
  <c r="I9"/>
  <c r="L9" s="1"/>
  <c r="I10"/>
  <c r="L10" s="1"/>
  <c r="I11"/>
  <c r="L11" s="1"/>
  <c r="I12"/>
  <c r="L12" s="1"/>
  <c r="I13"/>
  <c r="L13" s="1"/>
  <c r="I14"/>
  <c r="L14" s="1"/>
  <c r="I15"/>
  <c r="L15" s="1"/>
  <c r="I4"/>
  <c r="L4" s="1"/>
  <c r="L16" l="1"/>
</calcChain>
</file>

<file path=xl/sharedStrings.xml><?xml version="1.0" encoding="utf-8"?>
<sst xmlns="http://schemas.openxmlformats.org/spreadsheetml/2006/main" count="78" uniqueCount="56">
  <si>
    <t>INVOICE
ATC LOGISTICS,,8984191006
GST No:21CHVPB1842D2ZQ</t>
  </si>
  <si>
    <t>04/4/2024</t>
  </si>
  <si>
    <t>LG/1</t>
  </si>
  <si>
    <t>410000016/17/18/19/20</t>
  </si>
  <si>
    <t>06/4/2024</t>
  </si>
  <si>
    <t>LG/2</t>
  </si>
  <si>
    <t>4100000038</t>
  </si>
  <si>
    <t>09/4/2024</t>
  </si>
  <si>
    <t>LG/3</t>
  </si>
  <si>
    <t>410000720073/74/75/76/77</t>
  </si>
  <si>
    <t>10/4/2024</t>
  </si>
  <si>
    <t>4100000105/106</t>
  </si>
  <si>
    <t>13/4/2024</t>
  </si>
  <si>
    <t>LG/7</t>
  </si>
  <si>
    <t>4100000171/172/173</t>
  </si>
  <si>
    <t>LG/8</t>
  </si>
  <si>
    <t>410000174</t>
  </si>
  <si>
    <t>18/4/2024</t>
  </si>
  <si>
    <t>LG/11</t>
  </si>
  <si>
    <t>410000250/251/252/253</t>
  </si>
  <si>
    <t>LG/6</t>
  </si>
  <si>
    <t>410000169/170</t>
  </si>
  <si>
    <t>17/4/2024</t>
  </si>
  <si>
    <t>LG/9</t>
  </si>
  <si>
    <t>410000224/225/226/227/228/229/230</t>
  </si>
  <si>
    <t>LG/10</t>
  </si>
  <si>
    <t>410000249</t>
  </si>
  <si>
    <t>LG/5</t>
  </si>
  <si>
    <t>410000112/113/114/115/116</t>
  </si>
  <si>
    <t>20/4/2024</t>
  </si>
  <si>
    <t>LG/12</t>
  </si>
  <si>
    <t>4100000297,0298,0299,0300,0301,0302,0303,0304</t>
  </si>
  <si>
    <t>Thanking you for your business.
ATC LOGISTICS</t>
  </si>
  <si>
    <t>SL</t>
  </si>
  <si>
    <t>DATE</t>
  </si>
  <si>
    <t>LR NO</t>
  </si>
  <si>
    <t>FROM</t>
  </si>
  <si>
    <t>TO</t>
  </si>
  <si>
    <t>INV NO</t>
  </si>
  <si>
    <t>CASE</t>
  </si>
  <si>
    <t>WEIGHT</t>
  </si>
  <si>
    <t>RATE</t>
  </si>
  <si>
    <t>LR</t>
  </si>
  <si>
    <t>AMOUNT</t>
  </si>
  <si>
    <t xml:space="preserve">L G BALAKRISHNAN AND BROTHERS LIMITED
Address: RAJENDRANAGAR MADHUPATNA 753010 cuttack,9853337660
GST No:21AAACL3740P1ZJ
</t>
  </si>
  <si>
    <t>LG/4</t>
  </si>
  <si>
    <t>JHARSUGUDA</t>
  </si>
  <si>
    <t>RAYAGADA</t>
  </si>
  <si>
    <t>BARAGARH</t>
  </si>
  <si>
    <t>ROURKELA</t>
  </si>
  <si>
    <t>BARBIL</t>
  </si>
  <si>
    <t>CTC</t>
  </si>
  <si>
    <t>HLM</t>
  </si>
  <si>
    <t>(RUPEES TWENTY NINE THOUSAND NINE HUNDRED FIFTEEN ONLY)</t>
  </si>
  <si>
    <t>Kindly, verify &amp; confirm within 7 days, else GST will be filed by 20th MAY, 2024. 
GST to be paid by Consignor under Reverse Charge Mechanism(RCM) as per GST.</t>
  </si>
  <si>
    <t>Bill Date:30/04/2024
Bill #:Inv-442/24-25
Total Amount:29915.00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</si>
</sst>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/>
    <xf numFmtId="0" fontId="3" fillId="0" borderId="1" xfId="0" applyNumberFormat="1" applyFont="1" applyBorder="1"/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3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76200</xdr:rowOff>
    </xdr:from>
    <xdr:to>
      <xdr:col>5</xdr:col>
      <xdr:colOff>2781301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76200"/>
          <a:ext cx="5191126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3-24/ATC%20QUOTATION-2023-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7">
          <cell r="C7" t="str">
            <v>ANGUL</v>
          </cell>
          <cell r="D7">
            <v>1.2</v>
          </cell>
          <cell r="E7">
            <v>0.2</v>
          </cell>
          <cell r="F7">
            <v>2</v>
          </cell>
          <cell r="G7">
            <v>25</v>
          </cell>
          <cell r="H7">
            <v>0.3</v>
          </cell>
          <cell r="I7">
            <v>1.5</v>
          </cell>
          <cell r="J7">
            <v>0.2</v>
          </cell>
          <cell r="K7">
            <v>2</v>
          </cell>
          <cell r="L7">
            <v>25</v>
          </cell>
          <cell r="N7">
            <v>2.34</v>
          </cell>
        </row>
        <row r="8">
          <cell r="C8" t="str">
            <v>ASKA</v>
          </cell>
          <cell r="D8">
            <v>1.4</v>
          </cell>
          <cell r="E8">
            <v>0.2</v>
          </cell>
          <cell r="F8">
            <v>2</v>
          </cell>
          <cell r="G8">
            <v>25</v>
          </cell>
          <cell r="H8">
            <v>0.35</v>
          </cell>
          <cell r="I8">
            <v>1.75</v>
          </cell>
          <cell r="J8">
            <v>0.2</v>
          </cell>
          <cell r="K8">
            <v>2</v>
          </cell>
          <cell r="L8">
            <v>25</v>
          </cell>
          <cell r="N8">
            <v>2.73</v>
          </cell>
        </row>
        <row r="9">
          <cell r="C9" t="str">
            <v>BALASORE</v>
          </cell>
          <cell r="D9">
            <v>1.2</v>
          </cell>
          <cell r="E9">
            <v>0.2</v>
          </cell>
          <cell r="F9">
            <v>2</v>
          </cell>
          <cell r="G9">
            <v>25</v>
          </cell>
          <cell r="H9">
            <v>0.3</v>
          </cell>
          <cell r="I9">
            <v>1.5</v>
          </cell>
          <cell r="J9">
            <v>0.2</v>
          </cell>
          <cell r="K9">
            <v>2</v>
          </cell>
          <cell r="L9">
            <v>25</v>
          </cell>
          <cell r="N9">
            <v>2.34</v>
          </cell>
        </row>
        <row r="10">
          <cell r="C10" t="str">
            <v>BARAGARH</v>
          </cell>
          <cell r="D10">
            <v>1.5</v>
          </cell>
          <cell r="E10">
            <v>0.2</v>
          </cell>
          <cell r="F10">
            <v>2</v>
          </cell>
          <cell r="G10">
            <v>25</v>
          </cell>
          <cell r="H10">
            <v>0.375</v>
          </cell>
          <cell r="I10">
            <v>1.875</v>
          </cell>
          <cell r="J10">
            <v>0.2</v>
          </cell>
          <cell r="K10">
            <v>2</v>
          </cell>
          <cell r="L10">
            <v>25</v>
          </cell>
          <cell r="N10">
            <v>2.9249999999999998</v>
          </cell>
        </row>
        <row r="11">
          <cell r="C11" t="str">
            <v>BARBIL</v>
          </cell>
          <cell r="D11">
            <v>2.2000000000000002</v>
          </cell>
          <cell r="E11">
            <v>0.2</v>
          </cell>
          <cell r="F11">
            <v>2</v>
          </cell>
          <cell r="G11">
            <v>25</v>
          </cell>
          <cell r="H11">
            <v>0.55000000000000004</v>
          </cell>
          <cell r="I11">
            <v>2.75</v>
          </cell>
          <cell r="J11">
            <v>0.2</v>
          </cell>
          <cell r="K11">
            <v>2</v>
          </cell>
          <cell r="L11">
            <v>25</v>
          </cell>
          <cell r="N11">
            <v>4.29</v>
          </cell>
        </row>
        <row r="12">
          <cell r="C12" t="str">
            <v>BHAWANIPATNA</v>
          </cell>
          <cell r="D12">
            <v>2.8</v>
          </cell>
          <cell r="E12">
            <v>0.2</v>
          </cell>
          <cell r="F12">
            <v>2</v>
          </cell>
          <cell r="G12">
            <v>25</v>
          </cell>
          <cell r="H12">
            <v>0.7</v>
          </cell>
          <cell r="I12">
            <v>3.5</v>
          </cell>
          <cell r="J12">
            <v>0.2</v>
          </cell>
          <cell r="K12">
            <v>2</v>
          </cell>
          <cell r="L12">
            <v>25</v>
          </cell>
          <cell r="N12">
            <v>5.46</v>
          </cell>
        </row>
        <row r="13">
          <cell r="C13" t="str">
            <v>BOLANGIR</v>
          </cell>
          <cell r="D13">
            <v>2.25</v>
          </cell>
          <cell r="E13">
            <v>0.2</v>
          </cell>
          <cell r="F13">
            <v>2</v>
          </cell>
          <cell r="G13">
            <v>25</v>
          </cell>
          <cell r="H13">
            <v>0.5625</v>
          </cell>
          <cell r="I13">
            <v>2.8125</v>
          </cell>
          <cell r="J13">
            <v>0.2</v>
          </cell>
          <cell r="K13">
            <v>2</v>
          </cell>
          <cell r="L13">
            <v>25</v>
          </cell>
          <cell r="N13">
            <v>4.3875000000000002</v>
          </cell>
        </row>
        <row r="14">
          <cell r="C14" t="str">
            <v>BRAJARAJNAGAR</v>
          </cell>
          <cell r="D14">
            <v>1.9</v>
          </cell>
          <cell r="E14">
            <v>0.2</v>
          </cell>
          <cell r="F14">
            <v>2</v>
          </cell>
          <cell r="G14">
            <v>25</v>
          </cell>
          <cell r="H14">
            <v>0.47499999999999998</v>
          </cell>
          <cell r="I14">
            <v>2.375</v>
          </cell>
          <cell r="J14">
            <v>0.2</v>
          </cell>
          <cell r="K14">
            <v>2</v>
          </cell>
          <cell r="L14">
            <v>25</v>
          </cell>
          <cell r="N14">
            <v>3.7050000000000001</v>
          </cell>
        </row>
        <row r="15">
          <cell r="C15" t="str">
            <v>JEYPORE</v>
          </cell>
          <cell r="D15">
            <v>3</v>
          </cell>
          <cell r="E15">
            <v>0.2</v>
          </cell>
          <cell r="F15">
            <v>2</v>
          </cell>
          <cell r="G15">
            <v>25</v>
          </cell>
          <cell r="H15">
            <v>0.75</v>
          </cell>
          <cell r="I15">
            <v>3.75</v>
          </cell>
          <cell r="J15">
            <v>0.2</v>
          </cell>
          <cell r="K15">
            <v>2</v>
          </cell>
          <cell r="L15">
            <v>25</v>
          </cell>
          <cell r="N15">
            <v>5.85</v>
          </cell>
        </row>
        <row r="16">
          <cell r="C16" t="str">
            <v>JHARSUGUDA</v>
          </cell>
          <cell r="D16">
            <v>1.5</v>
          </cell>
          <cell r="E16">
            <v>0.2</v>
          </cell>
          <cell r="F16">
            <v>2</v>
          </cell>
          <cell r="G16">
            <v>25</v>
          </cell>
          <cell r="H16">
            <v>0.375</v>
          </cell>
          <cell r="I16">
            <v>1.875</v>
          </cell>
          <cell r="J16">
            <v>0.2</v>
          </cell>
          <cell r="K16">
            <v>2</v>
          </cell>
          <cell r="L16">
            <v>25</v>
          </cell>
          <cell r="N16">
            <v>2.9249999999999998</v>
          </cell>
        </row>
        <row r="17">
          <cell r="C17" t="str">
            <v>KANTABANJI</v>
          </cell>
          <cell r="D17">
            <v>2.75</v>
          </cell>
          <cell r="E17">
            <v>0.2</v>
          </cell>
          <cell r="F17">
            <v>2</v>
          </cell>
          <cell r="G17">
            <v>25</v>
          </cell>
          <cell r="H17">
            <v>0.6875</v>
          </cell>
          <cell r="I17">
            <v>3.4375</v>
          </cell>
          <cell r="J17">
            <v>0.2</v>
          </cell>
          <cell r="K17">
            <v>2</v>
          </cell>
          <cell r="L17">
            <v>25</v>
          </cell>
          <cell r="N17">
            <v>5.3624999999999998</v>
          </cell>
        </row>
        <row r="18">
          <cell r="C18" t="str">
            <v>MALKANGIRI</v>
          </cell>
          <cell r="D18">
            <v>3.5</v>
          </cell>
          <cell r="E18">
            <v>0.2</v>
          </cell>
          <cell r="F18">
            <v>2</v>
          </cell>
          <cell r="G18">
            <v>25</v>
          </cell>
          <cell r="H18">
            <v>0.875</v>
          </cell>
          <cell r="I18">
            <v>4.375</v>
          </cell>
          <cell r="J18">
            <v>0.2</v>
          </cell>
          <cell r="K18">
            <v>2</v>
          </cell>
          <cell r="L18">
            <v>25</v>
          </cell>
          <cell r="N18">
            <v>6.8250000000000002</v>
          </cell>
        </row>
        <row r="19">
          <cell r="C19" t="str">
            <v xml:space="preserve">PARALAKHEMUNDI </v>
          </cell>
          <cell r="D19">
            <v>3</v>
          </cell>
          <cell r="E19">
            <v>0.2</v>
          </cell>
          <cell r="F19">
            <v>2</v>
          </cell>
          <cell r="G19">
            <v>25</v>
          </cell>
          <cell r="H19">
            <v>0.75</v>
          </cell>
          <cell r="I19">
            <v>3.75</v>
          </cell>
          <cell r="J19">
            <v>0.2</v>
          </cell>
          <cell r="K19">
            <v>2</v>
          </cell>
          <cell r="L19">
            <v>25</v>
          </cell>
          <cell r="N19">
            <v>5.85</v>
          </cell>
        </row>
        <row r="20">
          <cell r="C20" t="str">
            <v>PHULBANI</v>
          </cell>
          <cell r="D20">
            <v>2.2000000000000002</v>
          </cell>
          <cell r="E20">
            <v>0.2</v>
          </cell>
          <cell r="F20">
            <v>2</v>
          </cell>
          <cell r="G20">
            <v>25</v>
          </cell>
          <cell r="H20">
            <v>0.55000000000000004</v>
          </cell>
          <cell r="I20">
            <v>2.75</v>
          </cell>
          <cell r="J20">
            <v>0.2</v>
          </cell>
          <cell r="K20">
            <v>2</v>
          </cell>
          <cell r="L20">
            <v>25</v>
          </cell>
          <cell r="N20">
            <v>4.29</v>
          </cell>
        </row>
        <row r="21">
          <cell r="C21" t="str">
            <v>RAJGANGPUR</v>
          </cell>
          <cell r="D21">
            <v>1.6</v>
          </cell>
          <cell r="E21">
            <v>0.2</v>
          </cell>
          <cell r="F21">
            <v>2</v>
          </cell>
          <cell r="G21">
            <v>25</v>
          </cell>
          <cell r="H21">
            <v>0.4</v>
          </cell>
          <cell r="I21">
            <v>2</v>
          </cell>
          <cell r="J21">
            <v>0.2</v>
          </cell>
          <cell r="K21">
            <v>2</v>
          </cell>
          <cell r="L21">
            <v>25</v>
          </cell>
          <cell r="N21">
            <v>3.12</v>
          </cell>
        </row>
        <row r="22">
          <cell r="C22" t="str">
            <v>RAYAGADA</v>
          </cell>
          <cell r="D22">
            <v>2.7</v>
          </cell>
          <cell r="E22">
            <v>0.2</v>
          </cell>
          <cell r="F22">
            <v>2</v>
          </cell>
          <cell r="G22">
            <v>25</v>
          </cell>
          <cell r="H22">
            <v>0.67500000000000004</v>
          </cell>
          <cell r="I22">
            <v>3.375</v>
          </cell>
          <cell r="J22">
            <v>0.2</v>
          </cell>
          <cell r="K22">
            <v>2</v>
          </cell>
          <cell r="L22">
            <v>25</v>
          </cell>
          <cell r="N22">
            <v>5.2649999999999997</v>
          </cell>
        </row>
        <row r="23">
          <cell r="C23" t="str">
            <v>ROURKELA</v>
          </cell>
          <cell r="D23">
            <v>1.5</v>
          </cell>
          <cell r="E23">
            <v>0.2</v>
          </cell>
          <cell r="F23">
            <v>2</v>
          </cell>
          <cell r="G23">
            <v>25</v>
          </cell>
          <cell r="H23">
            <v>0.375</v>
          </cell>
          <cell r="I23">
            <v>1.875</v>
          </cell>
          <cell r="J23">
            <v>0.2</v>
          </cell>
          <cell r="K23">
            <v>2</v>
          </cell>
          <cell r="L23">
            <v>25</v>
          </cell>
          <cell r="N23">
            <v>2.9249999999999998</v>
          </cell>
        </row>
        <row r="24">
          <cell r="C24" t="str">
            <v>SIMILIGUDA</v>
          </cell>
          <cell r="D24">
            <v>3.3</v>
          </cell>
          <cell r="E24">
            <v>0.2</v>
          </cell>
          <cell r="F24">
            <v>2</v>
          </cell>
          <cell r="G24">
            <v>25</v>
          </cell>
          <cell r="H24">
            <v>0.82499999999999996</v>
          </cell>
          <cell r="I24">
            <v>4.125</v>
          </cell>
          <cell r="J24">
            <v>0.2</v>
          </cell>
          <cell r="K24">
            <v>2</v>
          </cell>
          <cell r="L24">
            <v>25</v>
          </cell>
          <cell r="N24">
            <v>6.4350000000000005</v>
          </cell>
        </row>
        <row r="25">
          <cell r="C25" t="str">
            <v>SUNDERGARH</v>
          </cell>
          <cell r="D25">
            <v>1.7</v>
          </cell>
          <cell r="E25">
            <v>0.2</v>
          </cell>
          <cell r="F25">
            <v>2</v>
          </cell>
          <cell r="G25">
            <v>25</v>
          </cell>
          <cell r="H25">
            <v>0.42499999999999999</v>
          </cell>
          <cell r="I25">
            <v>2.125</v>
          </cell>
          <cell r="J25">
            <v>0.2</v>
          </cell>
          <cell r="K25">
            <v>2</v>
          </cell>
          <cell r="L25">
            <v>25</v>
          </cell>
          <cell r="N25">
            <v>3.3149999999999999</v>
          </cell>
        </row>
        <row r="26">
          <cell r="C26" t="str">
            <v>TALCHER</v>
          </cell>
          <cell r="D26">
            <v>1.2</v>
          </cell>
          <cell r="E26">
            <v>0.2</v>
          </cell>
          <cell r="F26">
            <v>2</v>
          </cell>
          <cell r="G26">
            <v>25</v>
          </cell>
          <cell r="H26">
            <v>0.3</v>
          </cell>
          <cell r="I26">
            <v>1.5</v>
          </cell>
          <cell r="J26">
            <v>0.2</v>
          </cell>
          <cell r="K26">
            <v>2</v>
          </cell>
          <cell r="L26">
            <v>25</v>
          </cell>
          <cell r="N26">
            <v>2.34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8"/>
  <sheetViews>
    <sheetView tabSelected="1" workbookViewId="0">
      <selection activeCell="M8" sqref="M8"/>
    </sheetView>
  </sheetViews>
  <sheetFormatPr defaultRowHeight="15"/>
  <cols>
    <col min="1" max="1" width="3" style="1" bestFit="1" customWidth="1"/>
    <col min="2" max="2" width="9.7109375" style="1" bestFit="1" customWidth="1"/>
    <col min="3" max="3" width="6.28515625" style="1" bestFit="1" customWidth="1"/>
    <col min="4" max="4" width="6.42578125" style="1" bestFit="1" customWidth="1"/>
    <col min="5" max="5" width="12.85546875" style="1" bestFit="1" customWidth="1"/>
    <col min="6" max="6" width="43.28515625" style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21"/>
      <c r="B1" s="21"/>
      <c r="C1" s="21"/>
      <c r="D1" s="21"/>
      <c r="E1" s="21"/>
      <c r="F1" s="21"/>
      <c r="G1" s="21"/>
      <c r="H1" s="20" t="s">
        <v>0</v>
      </c>
      <c r="I1" s="20"/>
      <c r="J1" s="20"/>
      <c r="K1" s="20"/>
      <c r="L1" s="20"/>
    </row>
    <row r="2" spans="1:12" ht="69.75" customHeight="1">
      <c r="A2" s="22" t="s">
        <v>44</v>
      </c>
      <c r="B2" s="23"/>
      <c r="C2" s="23"/>
      <c r="D2" s="23"/>
      <c r="E2" s="23"/>
      <c r="F2" s="23"/>
      <c r="G2" s="24"/>
      <c r="H2" s="20" t="s">
        <v>55</v>
      </c>
      <c r="I2" s="20"/>
      <c r="J2" s="20"/>
      <c r="K2" s="20"/>
      <c r="L2" s="20"/>
    </row>
    <row r="3" spans="1:12" s="11" customFormat="1">
      <c r="A3" s="5" t="s">
        <v>33</v>
      </c>
      <c r="B3" s="5" t="s">
        <v>34</v>
      </c>
      <c r="C3" s="5" t="s">
        <v>35</v>
      </c>
      <c r="D3" s="5" t="s">
        <v>36</v>
      </c>
      <c r="E3" s="5" t="s">
        <v>37</v>
      </c>
      <c r="F3" s="5" t="s">
        <v>38</v>
      </c>
      <c r="G3" s="5" t="s">
        <v>39</v>
      </c>
      <c r="H3" s="5" t="s">
        <v>40</v>
      </c>
      <c r="I3" s="10" t="s">
        <v>41</v>
      </c>
      <c r="J3" s="13" t="s">
        <v>52</v>
      </c>
      <c r="K3" s="10" t="s">
        <v>42</v>
      </c>
      <c r="L3" s="10" t="s">
        <v>43</v>
      </c>
    </row>
    <row r="4" spans="1:12">
      <c r="A4" s="4">
        <v>1</v>
      </c>
      <c r="B4" s="8" t="s">
        <v>1</v>
      </c>
      <c r="C4" s="8" t="s">
        <v>2</v>
      </c>
      <c r="D4" s="9" t="s">
        <v>51</v>
      </c>
      <c r="E4" s="12" t="s">
        <v>48</v>
      </c>
      <c r="F4" s="8" t="s">
        <v>3</v>
      </c>
      <c r="G4" s="8">
        <v>50</v>
      </c>
      <c r="H4" s="8">
        <v>1100</v>
      </c>
      <c r="I4" s="6">
        <f>VLOOKUP(E4,'[1]L G BALAKRISHNAN &amp; BROS LTD'!$C$7:$N$26,12,FALSE)</f>
        <v>2.9249999999999998</v>
      </c>
      <c r="J4" s="6">
        <f>G4*2</f>
        <v>100</v>
      </c>
      <c r="K4" s="6">
        <v>25</v>
      </c>
      <c r="L4" s="6">
        <f>H4*I4+J4+K4</f>
        <v>3342.5</v>
      </c>
    </row>
    <row r="5" spans="1:12">
      <c r="A5" s="4">
        <v>2</v>
      </c>
      <c r="B5" s="8" t="s">
        <v>4</v>
      </c>
      <c r="C5" s="8" t="s">
        <v>5</v>
      </c>
      <c r="D5" s="9" t="s">
        <v>51</v>
      </c>
      <c r="E5" s="12" t="s">
        <v>48</v>
      </c>
      <c r="F5" s="8" t="s">
        <v>6</v>
      </c>
      <c r="G5" s="8">
        <v>32</v>
      </c>
      <c r="H5" s="8">
        <v>704</v>
      </c>
      <c r="I5" s="6">
        <f>VLOOKUP(E5,'[1]L G BALAKRISHNAN &amp; BROS LTD'!$C$7:$N$26,12,FALSE)</f>
        <v>2.9249999999999998</v>
      </c>
      <c r="J5" s="6">
        <f t="shared" ref="J5:J15" si="0">G5*2</f>
        <v>64</v>
      </c>
      <c r="K5" s="6">
        <v>25</v>
      </c>
      <c r="L5" s="6">
        <f t="shared" ref="L5:L15" si="1">H5*I5+J5+K5</f>
        <v>2148.1999999999998</v>
      </c>
    </row>
    <row r="6" spans="1:12">
      <c r="A6" s="4">
        <v>3</v>
      </c>
      <c r="B6" s="8" t="s">
        <v>7</v>
      </c>
      <c r="C6" s="8" t="s">
        <v>8</v>
      </c>
      <c r="D6" s="9" t="s">
        <v>51</v>
      </c>
      <c r="E6" s="4" t="s">
        <v>48</v>
      </c>
      <c r="F6" s="8" t="s">
        <v>9</v>
      </c>
      <c r="G6" s="8">
        <v>46</v>
      </c>
      <c r="H6" s="8">
        <v>1012</v>
      </c>
      <c r="I6" s="6">
        <f>VLOOKUP(E6,'[1]L G BALAKRISHNAN &amp; BROS LTD'!$C$7:$N$26,12,FALSE)</f>
        <v>2.9249999999999998</v>
      </c>
      <c r="J6" s="6">
        <f t="shared" si="0"/>
        <v>92</v>
      </c>
      <c r="K6" s="6">
        <v>25</v>
      </c>
      <c r="L6" s="6">
        <f t="shared" si="1"/>
        <v>3077.1</v>
      </c>
    </row>
    <row r="7" spans="1:12">
      <c r="A7" s="4">
        <v>4</v>
      </c>
      <c r="B7" s="8" t="s">
        <v>10</v>
      </c>
      <c r="C7" s="9" t="s">
        <v>45</v>
      </c>
      <c r="D7" s="9" t="s">
        <v>51</v>
      </c>
      <c r="E7" s="4" t="s">
        <v>46</v>
      </c>
      <c r="F7" s="8" t="s">
        <v>11</v>
      </c>
      <c r="G7" s="8">
        <v>5</v>
      </c>
      <c r="H7" s="8">
        <v>110</v>
      </c>
      <c r="I7" s="6">
        <f>VLOOKUP(E7,'[1]L G BALAKRISHNAN &amp; BROS LTD'!$C$7:$N$26,12,FALSE)</f>
        <v>2.9249999999999998</v>
      </c>
      <c r="J7" s="6">
        <f t="shared" si="0"/>
        <v>10</v>
      </c>
      <c r="K7" s="6">
        <v>25</v>
      </c>
      <c r="L7" s="6">
        <f t="shared" si="1"/>
        <v>356.75</v>
      </c>
    </row>
    <row r="8" spans="1:12">
      <c r="A8" s="4">
        <v>5</v>
      </c>
      <c r="B8" s="8" t="s">
        <v>10</v>
      </c>
      <c r="C8" s="8" t="s">
        <v>27</v>
      </c>
      <c r="D8" s="9" t="s">
        <v>51</v>
      </c>
      <c r="E8" s="12" t="s">
        <v>48</v>
      </c>
      <c r="F8" s="8" t="s">
        <v>28</v>
      </c>
      <c r="G8" s="8">
        <v>38</v>
      </c>
      <c r="H8" s="8">
        <v>836</v>
      </c>
      <c r="I8" s="6">
        <f>VLOOKUP(E8,'[1]L G BALAKRISHNAN &amp; BROS LTD'!$C$7:$N$26,12,FALSE)</f>
        <v>2.9249999999999998</v>
      </c>
      <c r="J8" s="6">
        <f t="shared" si="0"/>
        <v>76</v>
      </c>
      <c r="K8" s="6">
        <v>25</v>
      </c>
      <c r="L8" s="6">
        <f t="shared" si="1"/>
        <v>2546.2999999999997</v>
      </c>
    </row>
    <row r="9" spans="1:12">
      <c r="A9" s="4">
        <v>6</v>
      </c>
      <c r="B9" s="8" t="s">
        <v>12</v>
      </c>
      <c r="C9" s="8" t="s">
        <v>20</v>
      </c>
      <c r="D9" s="9" t="s">
        <v>51</v>
      </c>
      <c r="E9" s="4" t="s">
        <v>48</v>
      </c>
      <c r="F9" s="8" t="s">
        <v>21</v>
      </c>
      <c r="G9" s="8">
        <v>34</v>
      </c>
      <c r="H9" s="8">
        <v>748</v>
      </c>
      <c r="I9" s="6">
        <f>VLOOKUP(E9,'[1]L G BALAKRISHNAN &amp; BROS LTD'!$C$7:$N$26,12,FALSE)</f>
        <v>2.9249999999999998</v>
      </c>
      <c r="J9" s="6">
        <f t="shared" si="0"/>
        <v>68</v>
      </c>
      <c r="K9" s="6">
        <v>25</v>
      </c>
      <c r="L9" s="6">
        <f t="shared" si="1"/>
        <v>2280.9</v>
      </c>
    </row>
    <row r="10" spans="1:12">
      <c r="A10" s="4">
        <v>7</v>
      </c>
      <c r="B10" s="8" t="s">
        <v>12</v>
      </c>
      <c r="C10" s="8" t="s">
        <v>13</v>
      </c>
      <c r="D10" s="9" t="s">
        <v>51</v>
      </c>
      <c r="E10" s="4" t="s">
        <v>49</v>
      </c>
      <c r="F10" s="8" t="s">
        <v>14</v>
      </c>
      <c r="G10" s="8">
        <v>9</v>
      </c>
      <c r="H10" s="8">
        <v>198</v>
      </c>
      <c r="I10" s="6">
        <f>VLOOKUP(E10,'[1]L G BALAKRISHNAN &amp; BROS LTD'!$C$7:$N$26,12,FALSE)</f>
        <v>2.9249999999999998</v>
      </c>
      <c r="J10" s="6">
        <f t="shared" si="0"/>
        <v>18</v>
      </c>
      <c r="K10" s="6">
        <v>25</v>
      </c>
      <c r="L10" s="6">
        <f t="shared" si="1"/>
        <v>622.15</v>
      </c>
    </row>
    <row r="11" spans="1:12">
      <c r="A11" s="4">
        <v>8</v>
      </c>
      <c r="B11" s="8" t="s">
        <v>12</v>
      </c>
      <c r="C11" s="8" t="s">
        <v>15</v>
      </c>
      <c r="D11" s="9" t="s">
        <v>51</v>
      </c>
      <c r="E11" s="4" t="s">
        <v>50</v>
      </c>
      <c r="F11" s="8" t="s">
        <v>16</v>
      </c>
      <c r="G11" s="8">
        <v>6</v>
      </c>
      <c r="H11" s="8">
        <v>132</v>
      </c>
      <c r="I11" s="6">
        <f>VLOOKUP(E11,'[1]L G BALAKRISHNAN &amp; BROS LTD'!$C$7:$N$26,12,FALSE)</f>
        <v>4.29</v>
      </c>
      <c r="J11" s="6">
        <f t="shared" si="0"/>
        <v>12</v>
      </c>
      <c r="K11" s="6">
        <v>25</v>
      </c>
      <c r="L11" s="6">
        <f t="shared" si="1"/>
        <v>603.28</v>
      </c>
    </row>
    <row r="12" spans="1:12">
      <c r="A12" s="4">
        <v>9</v>
      </c>
      <c r="B12" s="8" t="s">
        <v>22</v>
      </c>
      <c r="C12" s="8" t="s">
        <v>23</v>
      </c>
      <c r="D12" s="9" t="s">
        <v>51</v>
      </c>
      <c r="E12" s="4" t="s">
        <v>48</v>
      </c>
      <c r="F12" s="8" t="s">
        <v>24</v>
      </c>
      <c r="G12" s="8">
        <v>26</v>
      </c>
      <c r="H12" s="8">
        <v>572</v>
      </c>
      <c r="I12" s="6">
        <f>VLOOKUP(E12,'[1]L G BALAKRISHNAN &amp; BROS LTD'!$C$7:$N$26,12,FALSE)</f>
        <v>2.9249999999999998</v>
      </c>
      <c r="J12" s="6">
        <f t="shared" si="0"/>
        <v>52</v>
      </c>
      <c r="K12" s="6">
        <v>25</v>
      </c>
      <c r="L12" s="6">
        <f t="shared" si="1"/>
        <v>1750.1</v>
      </c>
    </row>
    <row r="13" spans="1:12">
      <c r="A13" s="4">
        <v>10</v>
      </c>
      <c r="B13" s="8" t="s">
        <v>17</v>
      </c>
      <c r="C13" s="8" t="s">
        <v>25</v>
      </c>
      <c r="D13" s="9" t="s">
        <v>51</v>
      </c>
      <c r="E13" s="4" t="s">
        <v>47</v>
      </c>
      <c r="F13" s="8" t="s">
        <v>26</v>
      </c>
      <c r="G13" s="8">
        <v>40</v>
      </c>
      <c r="H13" s="8">
        <v>880</v>
      </c>
      <c r="I13" s="6">
        <f>VLOOKUP(E13,'[1]L G BALAKRISHNAN &amp; BROS LTD'!$C$7:$N$26,12,FALSE)</f>
        <v>5.2649999999999997</v>
      </c>
      <c r="J13" s="6">
        <f t="shared" si="0"/>
        <v>80</v>
      </c>
      <c r="K13" s="6">
        <v>25</v>
      </c>
      <c r="L13" s="6">
        <f t="shared" si="1"/>
        <v>4738.2</v>
      </c>
    </row>
    <row r="14" spans="1:12">
      <c r="A14" s="4">
        <v>11</v>
      </c>
      <c r="B14" s="8" t="s">
        <v>17</v>
      </c>
      <c r="C14" s="8" t="s">
        <v>18</v>
      </c>
      <c r="D14" s="9" t="s">
        <v>51</v>
      </c>
      <c r="E14" s="4" t="s">
        <v>47</v>
      </c>
      <c r="F14" s="8" t="s">
        <v>19</v>
      </c>
      <c r="G14" s="8">
        <v>42</v>
      </c>
      <c r="H14" s="8">
        <v>924</v>
      </c>
      <c r="I14" s="6">
        <f>VLOOKUP(E14,'[1]L G BALAKRISHNAN &amp; BROS LTD'!$C$7:$N$26,12,FALSE)</f>
        <v>5.2649999999999997</v>
      </c>
      <c r="J14" s="6">
        <f t="shared" si="0"/>
        <v>84</v>
      </c>
      <c r="K14" s="6">
        <v>25</v>
      </c>
      <c r="L14" s="6">
        <f t="shared" si="1"/>
        <v>4973.8599999999997</v>
      </c>
    </row>
    <row r="15" spans="1:12">
      <c r="A15" s="4">
        <v>12</v>
      </c>
      <c r="B15" s="8" t="s">
        <v>29</v>
      </c>
      <c r="C15" s="8" t="s">
        <v>30</v>
      </c>
      <c r="D15" s="9" t="s">
        <v>51</v>
      </c>
      <c r="E15" s="12" t="s">
        <v>48</v>
      </c>
      <c r="F15" s="8" t="s">
        <v>31</v>
      </c>
      <c r="G15" s="8">
        <v>52</v>
      </c>
      <c r="H15" s="8">
        <v>1144</v>
      </c>
      <c r="I15" s="6">
        <f>VLOOKUP(E15,'[1]L G BALAKRISHNAN &amp; BROS LTD'!$C$7:$N$26,12,FALSE)</f>
        <v>2.9249999999999998</v>
      </c>
      <c r="J15" s="6">
        <f t="shared" si="0"/>
        <v>104</v>
      </c>
      <c r="K15" s="6">
        <v>25</v>
      </c>
      <c r="L15" s="6">
        <f t="shared" si="1"/>
        <v>3475.2</v>
      </c>
    </row>
    <row r="16" spans="1:12" s="3" customFormat="1">
      <c r="A16" s="14" t="s">
        <v>53</v>
      </c>
      <c r="B16" s="15"/>
      <c r="C16" s="15"/>
      <c r="D16" s="15"/>
      <c r="E16" s="15"/>
      <c r="F16" s="15"/>
      <c r="G16" s="15"/>
      <c r="H16" s="15"/>
      <c r="I16" s="16"/>
      <c r="J16" s="16"/>
      <c r="K16" s="17"/>
      <c r="L16" s="7">
        <f>ROUND(SUM(L4:L15),0)</f>
        <v>29915</v>
      </c>
    </row>
    <row r="17" spans="1:12" s="3" customFormat="1" ht="30" customHeight="1">
      <c r="A17" s="18" t="s">
        <v>54</v>
      </c>
      <c r="B17" s="18"/>
      <c r="C17" s="18"/>
      <c r="D17" s="18"/>
      <c r="E17" s="18"/>
      <c r="F17" s="18"/>
      <c r="G17" s="18"/>
      <c r="H17" s="18"/>
      <c r="I17" s="19"/>
      <c r="J17" s="19"/>
      <c r="K17" s="19"/>
      <c r="L17" s="19"/>
    </row>
    <row r="18" spans="1:12" s="3" customFormat="1" ht="30" customHeight="1">
      <c r="A18" s="18" t="s">
        <v>32</v>
      </c>
      <c r="B18" s="18"/>
      <c r="C18" s="18"/>
      <c r="D18" s="18"/>
      <c r="E18" s="18"/>
      <c r="F18" s="18"/>
      <c r="G18" s="18"/>
      <c r="H18" s="18"/>
      <c r="I18" s="19"/>
      <c r="J18" s="19"/>
      <c r="K18" s="19"/>
      <c r="L18" s="19"/>
    </row>
  </sheetData>
  <sortState ref="B4:I17">
    <sortCondition ref="B3"/>
  </sortState>
  <mergeCells count="7">
    <mergeCell ref="A16:K16"/>
    <mergeCell ref="A17:L17"/>
    <mergeCell ref="A18:L18"/>
    <mergeCell ref="H1:L1"/>
    <mergeCell ref="H2:L2"/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2024-05-14T05:23:32Z</cp:lastPrinted>
  <dcterms:created xsi:type="dcterms:W3CDTF">2024-05-01T10:32:58Z</dcterms:created>
  <dcterms:modified xsi:type="dcterms:W3CDTF">2024-05-14T05:23:35Z</dcterms:modified>
</cp:coreProperties>
</file>