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J4"/>
  <c r="J5"/>
  <c r="J6"/>
  <c r="J7"/>
  <c r="J8"/>
  <c r="I4"/>
  <c r="L4" s="1"/>
  <c r="I5"/>
  <c r="L5" s="1"/>
  <c r="I6"/>
  <c r="L6" s="1"/>
  <c r="I7"/>
  <c r="L7" s="1"/>
  <c r="I8"/>
  <c r="L8" s="1"/>
</calcChain>
</file>

<file path=xl/sharedStrings.xml><?xml version="1.0" encoding="utf-8"?>
<sst xmlns="http://schemas.openxmlformats.org/spreadsheetml/2006/main" count="43" uniqueCount="35">
  <si>
    <t>LG/210</t>
  </si>
  <si>
    <t>22/7/2025</t>
  </si>
  <si>
    <t>4100002017/2018/2019/2024</t>
  </si>
  <si>
    <t>LG/211</t>
  </si>
  <si>
    <t>25/7/2025</t>
  </si>
  <si>
    <t>4100002093/2094/2095/2096</t>
  </si>
  <si>
    <t>LG/212</t>
  </si>
  <si>
    <t>28/7/2025</t>
  </si>
  <si>
    <t>4100002148/2149/2150/2151</t>
  </si>
  <si>
    <t>LG/213</t>
  </si>
  <si>
    <t>4100002170/2171/2172/2173</t>
  </si>
  <si>
    <t>LG/214</t>
  </si>
  <si>
    <t>30/7/2025</t>
  </si>
  <si>
    <t>4100002226/27/28/29/30</t>
  </si>
  <si>
    <t>JEYPORE</t>
  </si>
  <si>
    <t>RAYAGADA</t>
  </si>
  <si>
    <t>SL</t>
  </si>
  <si>
    <t>DATE</t>
  </si>
  <si>
    <t>LR NO</t>
  </si>
  <si>
    <t>INV NO</t>
  </si>
  <si>
    <t>FROM</t>
  </si>
  <si>
    <t>TO</t>
  </si>
  <si>
    <t>CASE</t>
  </si>
  <si>
    <t>WEIGHT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</si>
  <si>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</si>
  <si>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</si>
  <si>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</si>
  <si>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</si>
  <si>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</si>
  <si>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</si>
  <si>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</si>
  <si>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Thanking you for your business.
ATC LOGISTICS</t>
  </si>
  <si>
    <t>Kindly, verify &amp; confirm within 7 days, else GST will be filed by 20th OCT. 2025. 
GST to be paid by Consignor under Reverse Charge Mechanism(RCM) as per GST.</t>
  </si>
  <si>
    <t>(RUPEES TWENTY EIGHT THOUSAND SIXTY FOUR ONLY)</t>
  </si>
  <si>
    <t>Bill Date: 31/07/2025
Bill NO : 1394
Total Amount: 28064.00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</si>
</sst>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409575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4695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11" sqref="Q11"/>
    </sheetView>
  </sheetViews>
  <sheetFormatPr defaultRowHeight="15"/>
  <cols>
    <col min="1" max="1" width="3" bestFit="1" customWidth="1"/>
    <col min="2" max="2" width="9.7109375" bestFit="1" customWidth="1"/>
    <col min="3" max="3" width="7" bestFit="1" customWidth="1"/>
    <col min="4" max="4" width="26.1406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 t="s">
        <v>29</v>
      </c>
      <c r="J1" s="17"/>
      <c r="K1" s="17"/>
      <c r="L1" s="17"/>
    </row>
    <row r="2" spans="1:12" s="1" customFormat="1" ht="67.5" customHeight="1">
      <c r="A2" s="18" t="s">
        <v>30</v>
      </c>
      <c r="B2" s="19"/>
      <c r="C2" s="19"/>
      <c r="D2" s="19"/>
      <c r="E2" s="19"/>
      <c r="F2" s="19"/>
      <c r="G2" s="19"/>
      <c r="H2" s="20"/>
      <c r="I2" s="17" t="s">
        <v>34</v>
      </c>
      <c r="J2" s="17"/>
      <c r="K2" s="17"/>
      <c r="L2" s="17"/>
    </row>
    <row r="3" spans="1:12" s="5" customForma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25</v>
      </c>
      <c r="J3" s="4" t="s">
        <v>26</v>
      </c>
      <c r="K3" s="4" t="s">
        <v>27</v>
      </c>
      <c r="L3" s="4" t="s">
        <v>28</v>
      </c>
    </row>
    <row r="4" spans="1:12">
      <c r="A4" s="2">
        <v>1</v>
      </c>
      <c r="B4" s="2" t="s">
        <v>1</v>
      </c>
      <c r="C4" s="21" t="s">
        <v>0</v>
      </c>
      <c r="D4" s="2" t="s">
        <v>2</v>
      </c>
      <c r="E4" s="3" t="s">
        <v>24</v>
      </c>
      <c r="F4" s="2" t="s">
        <v>14</v>
      </c>
      <c r="G4" s="2">
        <v>41</v>
      </c>
      <c r="H4" s="2">
        <v>902</v>
      </c>
      <c r="I4" s="8">
        <f>VLOOKUP(F4,'[1]L G BALAKRISHNAN &amp; BROS LTD'!$C$7:$N$26,12,FALSE)</f>
        <v>5.85</v>
      </c>
      <c r="J4" s="8">
        <f t="shared" ref="J4:J8" si="0">G4*2</f>
        <v>82</v>
      </c>
      <c r="K4" s="8">
        <v>25</v>
      </c>
      <c r="L4" s="8">
        <f t="shared" ref="L4:L8" si="1">H4*I4+J4+K4</f>
        <v>5383.7</v>
      </c>
    </row>
    <row r="5" spans="1:12">
      <c r="A5" s="2">
        <v>2</v>
      </c>
      <c r="B5" s="2" t="s">
        <v>4</v>
      </c>
      <c r="C5" s="2" t="s">
        <v>3</v>
      </c>
      <c r="D5" s="21" t="s">
        <v>5</v>
      </c>
      <c r="E5" s="3" t="s">
        <v>24</v>
      </c>
      <c r="F5" s="2" t="s">
        <v>14</v>
      </c>
      <c r="G5" s="2">
        <v>53</v>
      </c>
      <c r="H5" s="2">
        <v>1166</v>
      </c>
      <c r="I5" s="8">
        <f>VLOOKUP(F5,'[1]L G BALAKRISHNAN &amp; BROS LTD'!$C$7:$N$26,12,FALSE)</f>
        <v>5.85</v>
      </c>
      <c r="J5" s="8">
        <f t="shared" si="0"/>
        <v>106</v>
      </c>
      <c r="K5" s="8">
        <v>25</v>
      </c>
      <c r="L5" s="8">
        <f t="shared" si="1"/>
        <v>6952.0999999999995</v>
      </c>
    </row>
    <row r="6" spans="1:12">
      <c r="A6" s="2">
        <v>3</v>
      </c>
      <c r="B6" s="2" t="s">
        <v>7</v>
      </c>
      <c r="C6" s="2" t="s">
        <v>6</v>
      </c>
      <c r="D6" s="2" t="s">
        <v>8</v>
      </c>
      <c r="E6" s="3" t="s">
        <v>24</v>
      </c>
      <c r="F6" s="2" t="s">
        <v>14</v>
      </c>
      <c r="G6" s="2">
        <v>25</v>
      </c>
      <c r="H6" s="2">
        <v>550</v>
      </c>
      <c r="I6" s="8">
        <f>VLOOKUP(F6,'[1]L G BALAKRISHNAN &amp; BROS LTD'!$C$7:$N$26,12,FALSE)</f>
        <v>5.85</v>
      </c>
      <c r="J6" s="8">
        <f t="shared" si="0"/>
        <v>50</v>
      </c>
      <c r="K6" s="8">
        <v>25</v>
      </c>
      <c r="L6" s="8">
        <f t="shared" si="1"/>
        <v>3292.5</v>
      </c>
    </row>
    <row r="7" spans="1:12">
      <c r="A7" s="2">
        <v>4</v>
      </c>
      <c r="B7" s="2" t="s">
        <v>7</v>
      </c>
      <c r="C7" s="2" t="s">
        <v>9</v>
      </c>
      <c r="D7" s="2" t="s">
        <v>10</v>
      </c>
      <c r="E7" s="3" t="s">
        <v>24</v>
      </c>
      <c r="F7" s="2" t="s">
        <v>15</v>
      </c>
      <c r="G7" s="2">
        <v>43</v>
      </c>
      <c r="H7" s="2">
        <v>946</v>
      </c>
      <c r="I7" s="8">
        <f>VLOOKUP(F7,'[1]L G BALAKRISHNAN &amp; BROS LTD'!$C$7:$N$26,12,FALSE)</f>
        <v>5.2649999999999997</v>
      </c>
      <c r="J7" s="8">
        <f t="shared" si="0"/>
        <v>86</v>
      </c>
      <c r="K7" s="8">
        <v>25</v>
      </c>
      <c r="L7" s="8">
        <f t="shared" si="1"/>
        <v>5091.6899999999996</v>
      </c>
    </row>
    <row r="8" spans="1:12">
      <c r="A8" s="2">
        <v>5</v>
      </c>
      <c r="B8" s="2" t="s">
        <v>12</v>
      </c>
      <c r="C8" s="2" t="s">
        <v>11</v>
      </c>
      <c r="D8" s="2" t="s">
        <v>13</v>
      </c>
      <c r="E8" s="3" t="s">
        <v>24</v>
      </c>
      <c r="F8" s="2" t="s">
        <v>14</v>
      </c>
      <c r="G8" s="2">
        <v>56</v>
      </c>
      <c r="H8" s="2">
        <v>1232</v>
      </c>
      <c r="I8" s="8">
        <f>VLOOKUP(F8,'[1]L G BALAKRISHNAN &amp; BROS LTD'!$C$7:$N$26,12,FALSE)</f>
        <v>5.85</v>
      </c>
      <c r="J8" s="8">
        <f t="shared" si="0"/>
        <v>112</v>
      </c>
      <c r="K8" s="8">
        <v>25</v>
      </c>
      <c r="L8" s="8">
        <f t="shared" si="1"/>
        <v>7344.2</v>
      </c>
    </row>
    <row r="9" spans="1:12" s="7" customFormat="1">
      <c r="A9" s="9" t="s">
        <v>33</v>
      </c>
      <c r="B9" s="10"/>
      <c r="C9" s="10"/>
      <c r="D9" s="10"/>
      <c r="E9" s="10"/>
      <c r="F9" s="10"/>
      <c r="G9" s="10"/>
      <c r="H9" s="10"/>
      <c r="I9" s="11"/>
      <c r="J9" s="11"/>
      <c r="K9" s="12"/>
      <c r="L9" s="6">
        <f>ROUND(SUM(L4:L8),0)</f>
        <v>28064</v>
      </c>
    </row>
    <row r="10" spans="1:12" s="7" customFormat="1" ht="30" customHeight="1">
      <c r="A10" s="13" t="s">
        <v>32</v>
      </c>
      <c r="B10" s="13"/>
      <c r="C10" s="13"/>
      <c r="D10" s="13"/>
      <c r="E10" s="13"/>
      <c r="F10" s="13"/>
      <c r="G10" s="13"/>
      <c r="H10" s="13"/>
      <c r="I10" s="14"/>
      <c r="J10" s="14"/>
      <c r="K10" s="14"/>
      <c r="L10" s="14"/>
    </row>
    <row r="11" spans="1:12" s="7" customFormat="1" ht="30" customHeight="1">
      <c r="A11" s="13" t="s">
        <v>31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</sheetData>
  <sortState ref="B5:H13">
    <sortCondition ref="B4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2025-08-01T08:02:58Z</cp:lastPrinted>
  <dcterms:created xsi:type="dcterms:W3CDTF">2025-08-01T07:54:54Z</dcterms:created>
  <dcterms:modified xsi:type="dcterms:W3CDTF">2025-08-01T08:09:27Z</dcterms:modified>
</cp:coreProperties>
</file>