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G21"/>
  <c r="J6"/>
  <c r="J7"/>
  <c r="J8"/>
  <c r="J9"/>
  <c r="J10"/>
  <c r="J11"/>
  <c r="J12"/>
  <c r="J13"/>
  <c r="J14"/>
  <c r="J15"/>
  <c r="J16"/>
  <c r="J17"/>
  <c r="I6"/>
  <c r="I7"/>
  <c r="I8"/>
  <c r="L8" s="1"/>
  <c r="I9"/>
  <c r="I10"/>
  <c r="I11"/>
  <c r="I12"/>
  <c r="I13"/>
  <c r="I14"/>
  <c r="I15"/>
  <c r="I16"/>
  <c r="I17"/>
  <c r="I4"/>
  <c r="J4"/>
  <c r="H5"/>
  <c r="H6"/>
  <c r="L6" s="1"/>
  <c r="H7"/>
  <c r="L7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4"/>
  <c r="L4" s="1"/>
  <c r="J5" l="1"/>
  <c r="I5"/>
  <c r="L5" s="1"/>
</calcChain>
</file>

<file path=xl/sharedStrings.xml><?xml version="1.0" encoding="utf-8"?>
<sst xmlns="http://schemas.openxmlformats.org/spreadsheetml/2006/main" count="88" uniqueCount="66">
  <si>
    <t>01/9/2025</t>
  </si>
  <si>
    <t>529</t>
  </si>
  <si>
    <t>02/9/2025</t>
  </si>
  <si>
    <t>542</t>
  </si>
  <si>
    <t>04/9/2025</t>
  </si>
  <si>
    <t>545</t>
  </si>
  <si>
    <t>08/9/2025</t>
  </si>
  <si>
    <t>570</t>
  </si>
  <si>
    <t>579</t>
  </si>
  <si>
    <t>576</t>
  </si>
  <si>
    <t>11/9/2025</t>
  </si>
  <si>
    <t>597/598</t>
  </si>
  <si>
    <t>15/9/2025</t>
  </si>
  <si>
    <t>603</t>
  </si>
  <si>
    <t>23/9/2025</t>
  </si>
  <si>
    <t>617</t>
  </si>
  <si>
    <t>25/9/2025</t>
  </si>
  <si>
    <t>636</t>
  </si>
  <si>
    <t>646</t>
  </si>
  <si>
    <t>29/9/2025</t>
  </si>
  <si>
    <t>661</t>
  </si>
  <si>
    <t>671</t>
  </si>
  <si>
    <t>27/9/2025</t>
  </si>
  <si>
    <t>655</t>
  </si>
  <si>
    <t>SL</t>
  </si>
  <si>
    <t>DATE</t>
  </si>
  <si>
    <t>LR NO</t>
  </si>
  <si>
    <t>INV NO</t>
  </si>
  <si>
    <t>FROM</t>
  </si>
  <si>
    <t>TO</t>
  </si>
  <si>
    <t>CASE</t>
  </si>
  <si>
    <t>JA/10145</t>
  </si>
  <si>
    <t>JA/10380</t>
  </si>
  <si>
    <t>JA/10455</t>
  </si>
  <si>
    <t>JA/10696</t>
  </si>
  <si>
    <t>JA/10701</t>
  </si>
  <si>
    <t>JA/10733</t>
  </si>
  <si>
    <t>JA/10915</t>
  </si>
  <si>
    <t>JA/11066</t>
  </si>
  <si>
    <t>JA/11482</t>
  </si>
  <si>
    <t>JA/11592</t>
  </si>
  <si>
    <t>JA/11621</t>
  </si>
  <si>
    <t>JA/11806</t>
  </si>
  <si>
    <t>JA/11889</t>
  </si>
  <si>
    <t>MA/06669</t>
  </si>
  <si>
    <t>CHANDPUR</t>
  </si>
  <si>
    <t>KEONJHAR</t>
  </si>
  <si>
    <t>RAJ SUNAKHALA</t>
  </si>
  <si>
    <t>HINJILIKATU</t>
  </si>
  <si>
    <t>JEYPORE</t>
  </si>
  <si>
    <t>KENDRAPARA</t>
  </si>
  <si>
    <t>RAIRANGPUR</t>
  </si>
  <si>
    <t>SORO</t>
  </si>
  <si>
    <t>JALESWAR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</si>
  <si>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</si>
  <si>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</si>
  <si>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</si>
  <si>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</si>
  <si>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</si>
  <si>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</si>
  <si>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</si>
  <si>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</si>
  <si>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</si>
  <si>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</si>
  <si>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(RUPEES NINE THOUSAND FOUR HUNDRED THIRTY ONLY)</t>
  </si>
  <si>
    <t>Bill Date: 30/09/2025
Bill NO : 17275
Total Amount : 9430.00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</si>
</sst>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5051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13" sqref="O1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60</v>
      </c>
      <c r="J1" s="16"/>
      <c r="K1" s="16"/>
      <c r="L1" s="16"/>
    </row>
    <row r="2" spans="1:12" s="6" customFormat="1" ht="60" customHeight="1">
      <c r="A2" s="13" t="s">
        <v>61</v>
      </c>
      <c r="B2" s="14"/>
      <c r="C2" s="14"/>
      <c r="D2" s="14"/>
      <c r="E2" s="14"/>
      <c r="F2" s="14"/>
      <c r="G2" s="14"/>
      <c r="H2" s="15"/>
      <c r="I2" s="17" t="s">
        <v>65</v>
      </c>
      <c r="J2" s="16"/>
      <c r="K2" s="16"/>
      <c r="L2" s="16"/>
    </row>
    <row r="3" spans="1:12" s="1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4" t="s">
        <v>55</v>
      </c>
      <c r="I3" s="4" t="s">
        <v>56</v>
      </c>
      <c r="J3" s="4" t="s">
        <v>57</v>
      </c>
      <c r="K3" s="4" t="s">
        <v>58</v>
      </c>
      <c r="L3" s="4" t="s">
        <v>59</v>
      </c>
    </row>
    <row r="4" spans="1:12">
      <c r="A4" s="2">
        <v>1</v>
      </c>
      <c r="B4" s="2" t="s">
        <v>0</v>
      </c>
      <c r="C4" s="2" t="s">
        <v>31</v>
      </c>
      <c r="D4" s="2" t="s">
        <v>1</v>
      </c>
      <c r="E4" s="2" t="s">
        <v>54</v>
      </c>
      <c r="F4" s="2" t="s">
        <v>45</v>
      </c>
      <c r="G4" s="2">
        <v>6</v>
      </c>
      <c r="H4" s="5">
        <f>VLOOKUP(F4,'[1]LOCK MASTER'!$C$5:$D$61,2,FALSE)</f>
        <v>60</v>
      </c>
      <c r="I4" s="5">
        <f>G4*2</f>
        <v>12</v>
      </c>
      <c r="J4" s="5">
        <f>G4*12</f>
        <v>72</v>
      </c>
      <c r="K4" s="5">
        <v>50</v>
      </c>
      <c r="L4" s="5">
        <f>G4*H4+I4+J4+K4</f>
        <v>494</v>
      </c>
    </row>
    <row r="5" spans="1:12">
      <c r="A5" s="2">
        <v>2</v>
      </c>
      <c r="B5" s="2" t="s">
        <v>2</v>
      </c>
      <c r="C5" s="2" t="s">
        <v>32</v>
      </c>
      <c r="D5" s="2" t="s">
        <v>3</v>
      </c>
      <c r="E5" s="2" t="s">
        <v>54</v>
      </c>
      <c r="F5" s="2" t="s">
        <v>46</v>
      </c>
      <c r="G5" s="2">
        <v>5</v>
      </c>
      <c r="H5" s="5">
        <f>VLOOKUP(F5,'[1]LOCK MASTER'!$C$5:$D$61,2,FALSE)</f>
        <v>70</v>
      </c>
      <c r="I5" s="5">
        <f t="shared" ref="I5:I17" si="0">G5*2</f>
        <v>10</v>
      </c>
      <c r="J5" s="5">
        <f t="shared" ref="J5:J17" si="1">G5*12</f>
        <v>60</v>
      </c>
      <c r="K5" s="5">
        <v>50</v>
      </c>
      <c r="L5" s="5">
        <f t="shared" ref="L5:L16" si="2">G5*H5+I5+J5+K5</f>
        <v>470</v>
      </c>
    </row>
    <row r="6" spans="1:12">
      <c r="A6" s="2">
        <v>3</v>
      </c>
      <c r="B6" s="2" t="s">
        <v>4</v>
      </c>
      <c r="C6" s="2" t="s">
        <v>33</v>
      </c>
      <c r="D6" s="2" t="s">
        <v>5</v>
      </c>
      <c r="E6" s="2" t="s">
        <v>54</v>
      </c>
      <c r="F6" s="2" t="s">
        <v>47</v>
      </c>
      <c r="G6" s="2">
        <v>12</v>
      </c>
      <c r="H6" s="10">
        <f>VLOOKUP(F6,'[1]LOCK MASTER'!$C$5:$D$61,2,FALSE)</f>
        <v>80</v>
      </c>
      <c r="I6" s="5">
        <f t="shared" si="0"/>
        <v>24</v>
      </c>
      <c r="J6" s="5">
        <f t="shared" si="1"/>
        <v>144</v>
      </c>
      <c r="K6" s="5">
        <v>50</v>
      </c>
      <c r="L6" s="5">
        <f t="shared" si="2"/>
        <v>1178</v>
      </c>
    </row>
    <row r="7" spans="1:12">
      <c r="A7" s="2">
        <v>4</v>
      </c>
      <c r="B7" s="2" t="s">
        <v>6</v>
      </c>
      <c r="C7" s="2" t="s">
        <v>34</v>
      </c>
      <c r="D7" s="2" t="s">
        <v>7</v>
      </c>
      <c r="E7" s="2" t="s">
        <v>54</v>
      </c>
      <c r="F7" s="2" t="s">
        <v>45</v>
      </c>
      <c r="G7" s="2">
        <v>1</v>
      </c>
      <c r="H7" s="10">
        <f>VLOOKUP(F7,'[1]LOCK MASTER'!$C$5:$D$61,2,FALSE)</f>
        <v>60</v>
      </c>
      <c r="I7" s="5">
        <f t="shared" si="0"/>
        <v>2</v>
      </c>
      <c r="J7" s="5">
        <f t="shared" si="1"/>
        <v>12</v>
      </c>
      <c r="K7" s="5">
        <v>50</v>
      </c>
      <c r="L7" s="5">
        <f t="shared" si="2"/>
        <v>124</v>
      </c>
    </row>
    <row r="8" spans="1:12">
      <c r="A8" s="2">
        <v>5</v>
      </c>
      <c r="B8" s="2" t="s">
        <v>6</v>
      </c>
      <c r="C8" s="2" t="s">
        <v>35</v>
      </c>
      <c r="D8" s="2" t="s">
        <v>8</v>
      </c>
      <c r="E8" s="2" t="s">
        <v>54</v>
      </c>
      <c r="F8" s="2" t="s">
        <v>48</v>
      </c>
      <c r="G8" s="2">
        <v>10</v>
      </c>
      <c r="H8" s="10">
        <v>140</v>
      </c>
      <c r="I8" s="5">
        <f t="shared" si="0"/>
        <v>20</v>
      </c>
      <c r="J8" s="5">
        <f t="shared" si="1"/>
        <v>120</v>
      </c>
      <c r="K8" s="5">
        <v>50</v>
      </c>
      <c r="L8" s="5">
        <f t="shared" si="2"/>
        <v>1590</v>
      </c>
    </row>
    <row r="9" spans="1:12">
      <c r="A9" s="2">
        <v>6</v>
      </c>
      <c r="B9" s="2" t="s">
        <v>6</v>
      </c>
      <c r="C9" s="2" t="s">
        <v>36</v>
      </c>
      <c r="D9" s="2" t="s">
        <v>9</v>
      </c>
      <c r="E9" s="2" t="s">
        <v>54</v>
      </c>
      <c r="F9" s="2" t="s">
        <v>46</v>
      </c>
      <c r="G9" s="2">
        <v>2</v>
      </c>
      <c r="H9" s="10">
        <f>VLOOKUP(F9,'[1]LOCK MASTER'!$C$5:$D$61,2,FALSE)</f>
        <v>70</v>
      </c>
      <c r="I9" s="5">
        <f t="shared" si="0"/>
        <v>4</v>
      </c>
      <c r="J9" s="5">
        <f t="shared" si="1"/>
        <v>24</v>
      </c>
      <c r="K9" s="5">
        <v>50</v>
      </c>
      <c r="L9" s="5">
        <f t="shared" si="2"/>
        <v>218</v>
      </c>
    </row>
    <row r="10" spans="1:12">
      <c r="A10" s="2">
        <v>7</v>
      </c>
      <c r="B10" s="2" t="s">
        <v>10</v>
      </c>
      <c r="C10" s="2" t="s">
        <v>37</v>
      </c>
      <c r="D10" s="2" t="s">
        <v>11</v>
      </c>
      <c r="E10" s="2" t="s">
        <v>54</v>
      </c>
      <c r="F10" s="2" t="s">
        <v>45</v>
      </c>
      <c r="G10" s="2">
        <v>5</v>
      </c>
      <c r="H10" s="10">
        <f>VLOOKUP(F10,'[1]LOCK MASTER'!$C$5:$D$61,2,FALSE)</f>
        <v>60</v>
      </c>
      <c r="I10" s="5">
        <f t="shared" si="0"/>
        <v>10</v>
      </c>
      <c r="J10" s="5">
        <f t="shared" si="1"/>
        <v>60</v>
      </c>
      <c r="K10" s="5">
        <v>50</v>
      </c>
      <c r="L10" s="5">
        <f t="shared" si="2"/>
        <v>420</v>
      </c>
    </row>
    <row r="11" spans="1:12">
      <c r="A11" s="2">
        <v>8</v>
      </c>
      <c r="B11" s="2" t="s">
        <v>12</v>
      </c>
      <c r="C11" s="2" t="s">
        <v>38</v>
      </c>
      <c r="D11" s="2" t="s">
        <v>13</v>
      </c>
      <c r="E11" s="2" t="s">
        <v>54</v>
      </c>
      <c r="F11" s="2" t="s">
        <v>49</v>
      </c>
      <c r="G11" s="2">
        <v>9</v>
      </c>
      <c r="H11" s="5">
        <f>VLOOKUP(F11,'[1]LOCK MASTER'!$C$5:$D$61,2,FALSE)</f>
        <v>110</v>
      </c>
      <c r="I11" s="5">
        <f t="shared" si="0"/>
        <v>18</v>
      </c>
      <c r="J11" s="5">
        <f t="shared" si="1"/>
        <v>108</v>
      </c>
      <c r="K11" s="5">
        <v>50</v>
      </c>
      <c r="L11" s="5">
        <f t="shared" si="2"/>
        <v>1166</v>
      </c>
    </row>
    <row r="12" spans="1:12">
      <c r="A12" s="2">
        <v>9</v>
      </c>
      <c r="B12" s="2" t="s">
        <v>14</v>
      </c>
      <c r="C12" s="2" t="s">
        <v>39</v>
      </c>
      <c r="D12" s="2" t="s">
        <v>15</v>
      </c>
      <c r="E12" s="2" t="s">
        <v>54</v>
      </c>
      <c r="F12" s="2" t="s">
        <v>46</v>
      </c>
      <c r="G12" s="2">
        <v>3</v>
      </c>
      <c r="H12" s="5">
        <f>VLOOKUP(F12,'[1]LOCK MASTER'!$C$5:$D$61,2,FALSE)</f>
        <v>70</v>
      </c>
      <c r="I12" s="5">
        <f t="shared" si="0"/>
        <v>6</v>
      </c>
      <c r="J12" s="5">
        <f t="shared" si="1"/>
        <v>36</v>
      </c>
      <c r="K12" s="5">
        <v>50</v>
      </c>
      <c r="L12" s="5">
        <f t="shared" si="2"/>
        <v>302</v>
      </c>
    </row>
    <row r="13" spans="1:12">
      <c r="A13" s="2">
        <v>10</v>
      </c>
      <c r="B13" s="2" t="s">
        <v>16</v>
      </c>
      <c r="C13" s="2" t="s">
        <v>40</v>
      </c>
      <c r="D13" s="2" t="s">
        <v>17</v>
      </c>
      <c r="E13" s="2" t="s">
        <v>54</v>
      </c>
      <c r="F13" s="2" t="s">
        <v>49</v>
      </c>
      <c r="G13" s="2">
        <v>1</v>
      </c>
      <c r="H13" s="5">
        <f>VLOOKUP(F13,'[1]LOCK MASTER'!$C$5:$D$61,2,FALSE)</f>
        <v>110</v>
      </c>
      <c r="I13" s="5">
        <f t="shared" si="0"/>
        <v>2</v>
      </c>
      <c r="J13" s="5">
        <f t="shared" si="1"/>
        <v>12</v>
      </c>
      <c r="K13" s="5">
        <v>50</v>
      </c>
      <c r="L13" s="5">
        <f t="shared" si="2"/>
        <v>174</v>
      </c>
    </row>
    <row r="14" spans="1:12">
      <c r="A14" s="2">
        <v>11</v>
      </c>
      <c r="B14" s="2" t="s">
        <v>16</v>
      </c>
      <c r="C14" s="2" t="s">
        <v>41</v>
      </c>
      <c r="D14" s="2" t="s">
        <v>18</v>
      </c>
      <c r="E14" s="2" t="s">
        <v>54</v>
      </c>
      <c r="F14" s="2" t="s">
        <v>50</v>
      </c>
      <c r="G14" s="2">
        <v>3</v>
      </c>
      <c r="H14" s="5">
        <f>VLOOKUP(F14,'[1]LOCK MASTER'!$C$5:$D$61,2,FALSE)</f>
        <v>70</v>
      </c>
      <c r="I14" s="5">
        <f t="shared" si="0"/>
        <v>6</v>
      </c>
      <c r="J14" s="5">
        <f t="shared" si="1"/>
        <v>36</v>
      </c>
      <c r="K14" s="5">
        <v>50</v>
      </c>
      <c r="L14" s="5">
        <f t="shared" si="2"/>
        <v>302</v>
      </c>
    </row>
    <row r="15" spans="1:12">
      <c r="A15" s="2">
        <v>12</v>
      </c>
      <c r="B15" s="2" t="s">
        <v>22</v>
      </c>
      <c r="C15" s="2" t="s">
        <v>44</v>
      </c>
      <c r="D15" s="2" t="s">
        <v>23</v>
      </c>
      <c r="E15" s="2" t="s">
        <v>54</v>
      </c>
      <c r="F15" s="2" t="s">
        <v>53</v>
      </c>
      <c r="G15" s="2">
        <v>3</v>
      </c>
      <c r="H15" s="5">
        <f>VLOOKUP(F15,'[1]LOCK MASTER'!$C$5:$D$61,2,FALSE)</f>
        <v>140</v>
      </c>
      <c r="I15" s="5">
        <f t="shared" si="0"/>
        <v>6</v>
      </c>
      <c r="J15" s="5">
        <f t="shared" si="1"/>
        <v>36</v>
      </c>
      <c r="K15" s="5">
        <v>50</v>
      </c>
      <c r="L15" s="5">
        <f t="shared" si="2"/>
        <v>512</v>
      </c>
    </row>
    <row r="16" spans="1:12">
      <c r="A16" s="2">
        <v>13</v>
      </c>
      <c r="B16" s="2" t="s">
        <v>19</v>
      </c>
      <c r="C16" s="2" t="s">
        <v>42</v>
      </c>
      <c r="D16" s="2" t="s">
        <v>20</v>
      </c>
      <c r="E16" s="2" t="s">
        <v>54</v>
      </c>
      <c r="F16" s="2" t="s">
        <v>51</v>
      </c>
      <c r="G16" s="2">
        <v>10</v>
      </c>
      <c r="H16" s="5">
        <f>VLOOKUP(F16,'[1]LOCK MASTER'!$C$5:$D$61,2,FALSE)</f>
        <v>110</v>
      </c>
      <c r="I16" s="5">
        <f t="shared" si="0"/>
        <v>20</v>
      </c>
      <c r="J16" s="5">
        <f t="shared" si="1"/>
        <v>120</v>
      </c>
      <c r="K16" s="5">
        <v>50</v>
      </c>
      <c r="L16" s="5">
        <f t="shared" si="2"/>
        <v>1290</v>
      </c>
    </row>
    <row r="17" spans="1:12">
      <c r="A17" s="2">
        <v>14</v>
      </c>
      <c r="B17" s="2" t="s">
        <v>19</v>
      </c>
      <c r="C17" s="2" t="s">
        <v>43</v>
      </c>
      <c r="D17" s="2" t="s">
        <v>21</v>
      </c>
      <c r="E17" s="2" t="s">
        <v>54</v>
      </c>
      <c r="F17" s="2" t="s">
        <v>52</v>
      </c>
      <c r="G17" s="2">
        <v>10</v>
      </c>
      <c r="H17" s="5">
        <f>VLOOKUP(F17,'[1]LOCK MASTER'!$C$5:$D$61,2,FALSE)</f>
        <v>100</v>
      </c>
      <c r="I17" s="5">
        <f t="shared" si="0"/>
        <v>20</v>
      </c>
      <c r="J17" s="5">
        <f t="shared" si="1"/>
        <v>120</v>
      </c>
      <c r="K17" s="5">
        <v>50</v>
      </c>
      <c r="L17" s="5">
        <f>G17*H17+I17+J17+K17</f>
        <v>1190</v>
      </c>
    </row>
    <row r="18" spans="1:12" s="8" customFormat="1">
      <c r="A18" s="18" t="s">
        <v>64</v>
      </c>
      <c r="B18" s="19"/>
      <c r="C18" s="19"/>
      <c r="D18" s="19"/>
      <c r="E18" s="19"/>
      <c r="F18" s="19"/>
      <c r="G18" s="19"/>
      <c r="H18" s="20"/>
      <c r="I18" s="20"/>
      <c r="J18" s="20"/>
      <c r="K18" s="21"/>
      <c r="L18" s="7">
        <f>SUM(L4:L17)</f>
        <v>9430</v>
      </c>
    </row>
    <row r="19" spans="1:12" s="8" customFormat="1" ht="30" customHeight="1">
      <c r="A19" s="11" t="s">
        <v>63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</row>
    <row r="20" spans="1:12" s="8" customFormat="1" ht="30" customHeight="1">
      <c r="A20" s="11" t="s">
        <v>62</v>
      </c>
      <c r="B20" s="11"/>
      <c r="C20" s="11"/>
      <c r="D20" s="11"/>
      <c r="E20" s="11"/>
      <c r="F20" s="11"/>
      <c r="G20" s="11"/>
      <c r="H20" s="12"/>
      <c r="I20" s="12"/>
      <c r="J20" s="12"/>
      <c r="K20" s="12"/>
      <c r="L20" s="12"/>
    </row>
    <row r="21" spans="1:12">
      <c r="G21" s="9">
        <f>SUM(G4:G17)</f>
        <v>80</v>
      </c>
    </row>
  </sheetData>
  <sortState ref="B2:H15">
    <sortCondition ref="B1"/>
  </sortState>
  <mergeCells count="7">
    <mergeCell ref="A20:L20"/>
    <mergeCell ref="A1:H1"/>
    <mergeCell ref="I1:L1"/>
    <mergeCell ref="A2:H2"/>
    <mergeCell ref="I2:L2"/>
    <mergeCell ref="A18:K18"/>
    <mergeCell ref="A19:L19"/>
  </mergeCells>
  <conditionalFormatting sqref="C18:C21">
    <cfRule type="duplicateValues" dxfId="1" priority="2"/>
  </conditionalFormatting>
  <conditionalFormatting sqref="C18:C20">
    <cfRule type="duplicateValues" dxfId="0" priority="1"/>
  </conditionalFormatting>
  <pageMargins left="0.4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2025-10-16T04:13:14Z</cp:lastPrinted>
  <dcterms:created xsi:type="dcterms:W3CDTF">2025-10-11T13:21:22Z</dcterms:created>
  <dcterms:modified xsi:type="dcterms:W3CDTF">2025-10-16T04:13:15Z</dcterms:modified>
</cp:coreProperties>
</file>