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Invoice!$A$3:$J$54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52" i="1" l="1"/>
  <c r="H50" i="1" l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I43" i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I4" i="1"/>
  <c r="I51" i="1" l="1"/>
</calcChain>
</file>

<file path=xl/sharedStrings.xml><?xml version="1.0" encoding="utf-8"?>
<sst xmlns="http://schemas.openxmlformats.org/spreadsheetml/2006/main" count="298" uniqueCount="133">
  <si>
    <t>Thanking you for your business.
PRAGATI LOGISTICS</t>
  </si>
  <si>
    <t>ANGUL</t>
  </si>
  <si>
    <t>PURI</t>
  </si>
  <si>
    <t>BHUBANESWAR</t>
  </si>
  <si>
    <t>BERHAMPUR</t>
  </si>
  <si>
    <t>JALESWAR</t>
  </si>
  <si>
    <t>JAJPUR ROAD</t>
  </si>
  <si>
    <t>BARIPADA</t>
  </si>
  <si>
    <t>NAYAGARH</t>
  </si>
  <si>
    <t>TIHIDI</t>
  </si>
  <si>
    <t>CTC</t>
  </si>
  <si>
    <t>FROM</t>
  </si>
  <si>
    <t>RATE</t>
  </si>
  <si>
    <t>CASE</t>
  </si>
  <si>
    <t>SL.</t>
  </si>
  <si>
    <t>DATE</t>
  </si>
  <si>
    <t>LR NO.</t>
  </si>
  <si>
    <t>DESTINATION</t>
  </si>
  <si>
    <t>AMT.</t>
  </si>
  <si>
    <t xml:space="preserve">
LTK INDUSTRIES PRIVATE LIMITED
ADDRESS: MAHATAB ROAD, CUTTACK,
GST NO: 21AAECL3099B1ZW
</t>
  </si>
  <si>
    <t>INVOICE
PRAGATI LOGISTICS,
SAMANTA SAHI 
KHUNTIA LANE,8984191006
GST No:21AGHPB9356M1Z9</t>
  </si>
  <si>
    <t>Kindly, verify &amp; confirm within 7 days, else GST will be filed by 20th MAR, 2024. 
GST to be paid by Consignor under Reverse Charge Mechanism(RCM) as per GST.</t>
  </si>
  <si>
    <t>INV.NO.</t>
  </si>
  <si>
    <t>PARTY</t>
  </si>
  <si>
    <t>06/2/2024</t>
  </si>
  <si>
    <t>PL/DO/22551</t>
  </si>
  <si>
    <t>490</t>
  </si>
  <si>
    <t>BATH TOWEL</t>
  </si>
  <si>
    <t>PL/DO/22615</t>
  </si>
  <si>
    <t>493</t>
  </si>
  <si>
    <t>KAKATPUR</t>
  </si>
  <si>
    <t>HOSIERY GOODS</t>
  </si>
  <si>
    <t>PL/DO/22633</t>
  </si>
  <si>
    <t>492</t>
  </si>
  <si>
    <t>PL/DO/22759</t>
  </si>
  <si>
    <t>503</t>
  </si>
  <si>
    <t>PL/MA/19310</t>
  </si>
  <si>
    <t>495</t>
  </si>
  <si>
    <t>JODA</t>
  </si>
  <si>
    <t>PL/MA/19315</t>
  </si>
  <si>
    <t>491</t>
  </si>
  <si>
    <t>PL/MA/19317</t>
  </si>
  <si>
    <t>498</t>
  </si>
  <si>
    <t>PL/MA/19329</t>
  </si>
  <si>
    <t>502</t>
  </si>
  <si>
    <t>07/2/2024</t>
  </si>
  <si>
    <t>PL/DO/22699</t>
  </si>
  <si>
    <t>500</t>
  </si>
  <si>
    <t>DHENKANAL</t>
  </si>
  <si>
    <t>PL/DO/22701</t>
  </si>
  <si>
    <t>501</t>
  </si>
  <si>
    <t>PL/DO/22735</t>
  </si>
  <si>
    <t>512</t>
  </si>
  <si>
    <t>PL/MA/19422</t>
  </si>
  <si>
    <t>509</t>
  </si>
  <si>
    <t>PL/MA/19428</t>
  </si>
  <si>
    <t>505</t>
  </si>
  <si>
    <t>13/2/2024</t>
  </si>
  <si>
    <t>PL/DO/23204</t>
  </si>
  <si>
    <t>520</t>
  </si>
  <si>
    <t>PL/MA/19758</t>
  </si>
  <si>
    <t>519</t>
  </si>
  <si>
    <t>PL/MA/19787</t>
  </si>
  <si>
    <t>521</t>
  </si>
  <si>
    <t>PL/MA/19802</t>
  </si>
  <si>
    <t>525</t>
  </si>
  <si>
    <t>CALENDER</t>
  </si>
  <si>
    <t>PL/MA/19809</t>
  </si>
  <si>
    <t>526</t>
  </si>
  <si>
    <t>14/2/2024</t>
  </si>
  <si>
    <t>PL/DO/23244</t>
  </si>
  <si>
    <t>527</t>
  </si>
  <si>
    <t>PL/DO/23256</t>
  </si>
  <si>
    <t>523</t>
  </si>
  <si>
    <t>PL/DO/23258</t>
  </si>
  <si>
    <t>528</t>
  </si>
  <si>
    <t>PL/DO/23275</t>
  </si>
  <si>
    <t>530</t>
  </si>
  <si>
    <t>PL/DO/23277</t>
  </si>
  <si>
    <t>529</t>
  </si>
  <si>
    <t>PL/DO/23282</t>
  </si>
  <si>
    <t>541</t>
  </si>
  <si>
    <t>PL/MA/19856</t>
  </si>
  <si>
    <t>531</t>
  </si>
  <si>
    <t>PL/MA/19857</t>
  </si>
  <si>
    <t>533</t>
  </si>
  <si>
    <t>26/2/2024</t>
  </si>
  <si>
    <t>PL/DO/24237</t>
  </si>
  <si>
    <t>222/223/242/224/225</t>
  </si>
  <si>
    <t>PL/MA/20560</t>
  </si>
  <si>
    <t>0137</t>
  </si>
  <si>
    <t>BALASORE</t>
  </si>
  <si>
    <t>27/2/2024</t>
  </si>
  <si>
    <t>PL/DO/24294</t>
  </si>
  <si>
    <t>37</t>
  </si>
  <si>
    <t>PL/MA/20591</t>
  </si>
  <si>
    <t>219</t>
  </si>
  <si>
    <t>PL/MA/20592</t>
  </si>
  <si>
    <t>400105</t>
  </si>
  <si>
    <t>PL/MA/20593</t>
  </si>
  <si>
    <t>0163</t>
  </si>
  <si>
    <t>PL/MA/20595</t>
  </si>
  <si>
    <t>0074</t>
  </si>
  <si>
    <t>PL/MA/20596</t>
  </si>
  <si>
    <t>0244</t>
  </si>
  <si>
    <t>28/2/2024</t>
  </si>
  <si>
    <t>PL/DO/24377</t>
  </si>
  <si>
    <t>279</t>
  </si>
  <si>
    <t>PL/MA/20710</t>
  </si>
  <si>
    <t>321</t>
  </si>
  <si>
    <t>PL/MA/20741</t>
  </si>
  <si>
    <t>322/23/24/25/26/328</t>
  </si>
  <si>
    <t>PL/MA/20751</t>
  </si>
  <si>
    <t>547</t>
  </si>
  <si>
    <t>29/2/2024</t>
  </si>
  <si>
    <t>PL/DO/24558</t>
  </si>
  <si>
    <t>329/330/331/332/333/334</t>
  </si>
  <si>
    <t>PL/DO/24561</t>
  </si>
  <si>
    <t>375/376/377</t>
  </si>
  <si>
    <t>PL/MA/20832</t>
  </si>
  <si>
    <t>372/373/374</t>
  </si>
  <si>
    <t>PL/MA/20833</t>
  </si>
  <si>
    <t>400/401 to 406</t>
  </si>
  <si>
    <t>PL/MA/20834</t>
  </si>
  <si>
    <t>362/ to 371</t>
  </si>
  <si>
    <t>PL/MA/20844</t>
  </si>
  <si>
    <t>449/450/451</t>
  </si>
  <si>
    <t>PL/MA/20845</t>
  </si>
  <si>
    <t>425/ to 437</t>
  </si>
  <si>
    <t>GIFT ITEM WITH CALENDER</t>
  </si>
  <si>
    <t>LUNCH BOX</t>
  </si>
  <si>
    <t>Bill Date: 29/02/2024
Bill NO. : 39322
Total Amount: 48260.00</t>
  </si>
  <si>
    <t>(RUPEES FORTY EIGHT THOUAND TWO HUNDRED SIXTY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</si>
</sst>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3</xdr:col>
      <xdr:colOff>800100</xdr:colOff>
      <xdr:row>0</xdr:row>
      <xdr:rowOff>923925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7" y="0"/>
          <a:ext cx="2686048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4">
          <cell r="C4" t="str">
            <v>ANGUL</v>
          </cell>
          <cell r="D4">
            <v>190</v>
          </cell>
        </row>
        <row r="5">
          <cell r="C5" t="str">
            <v>BALASORE</v>
          </cell>
          <cell r="D5">
            <v>200</v>
          </cell>
        </row>
        <row r="6">
          <cell r="C6" t="str">
            <v>BARBIL</v>
          </cell>
          <cell r="D6">
            <v>300</v>
          </cell>
        </row>
        <row r="7">
          <cell r="C7" t="str">
            <v>BARGARH</v>
          </cell>
          <cell r="D7">
            <v>245</v>
          </cell>
        </row>
        <row r="8">
          <cell r="C8" t="str">
            <v>BARIPADA</v>
          </cell>
          <cell r="D8">
            <v>200</v>
          </cell>
        </row>
        <row r="9">
          <cell r="C9" t="str">
            <v>BERHAMPUR</v>
          </cell>
          <cell r="D9">
            <v>200</v>
          </cell>
        </row>
        <row r="10">
          <cell r="C10" t="str">
            <v>BHADRAK</v>
          </cell>
          <cell r="D10">
            <v>200</v>
          </cell>
        </row>
        <row r="11">
          <cell r="C11" t="str">
            <v>BHUBANESWAR</v>
          </cell>
          <cell r="D11">
            <v>180</v>
          </cell>
        </row>
        <row r="12">
          <cell r="C12" t="str">
            <v>BOLANGIR</v>
          </cell>
          <cell r="D12">
            <v>300</v>
          </cell>
        </row>
        <row r="13">
          <cell r="C13" t="str">
            <v>DHENKANAL</v>
          </cell>
          <cell r="D13">
            <v>190</v>
          </cell>
        </row>
        <row r="14">
          <cell r="C14" t="str">
            <v>DUBURI</v>
          </cell>
          <cell r="D14">
            <v>210</v>
          </cell>
        </row>
        <row r="15">
          <cell r="C15" t="str">
            <v>GADASILA</v>
          </cell>
          <cell r="D15">
            <v>220</v>
          </cell>
        </row>
        <row r="16">
          <cell r="C16" t="str">
            <v>JAJPUR ROAD</v>
          </cell>
          <cell r="D16">
            <v>190</v>
          </cell>
        </row>
        <row r="17">
          <cell r="C17" t="str">
            <v>JAJPUR TOWN</v>
          </cell>
          <cell r="D17">
            <v>190</v>
          </cell>
        </row>
        <row r="18">
          <cell r="C18" t="str">
            <v>JALESWAR</v>
          </cell>
          <cell r="D18">
            <v>245</v>
          </cell>
        </row>
        <row r="19">
          <cell r="C19" t="str">
            <v>JEYPORE</v>
          </cell>
          <cell r="D19">
            <v>310</v>
          </cell>
        </row>
        <row r="20">
          <cell r="C20" t="str">
            <v>JHARSUGUDA</v>
          </cell>
          <cell r="D20">
            <v>280</v>
          </cell>
        </row>
        <row r="21">
          <cell r="C21" t="str">
            <v>JODA</v>
          </cell>
          <cell r="D21">
            <v>300</v>
          </cell>
        </row>
        <row r="22">
          <cell r="C22" t="str">
            <v>KAKATPUR</v>
          </cell>
          <cell r="D22">
            <v>220</v>
          </cell>
        </row>
        <row r="23">
          <cell r="C23" t="str">
            <v>KANTABANJI</v>
          </cell>
          <cell r="D23">
            <v>280</v>
          </cell>
        </row>
        <row r="24">
          <cell r="C24" t="str">
            <v>KEONJHAR</v>
          </cell>
          <cell r="D24">
            <v>220</v>
          </cell>
        </row>
        <row r="25">
          <cell r="C25" t="str">
            <v>MALKANGIRI</v>
          </cell>
          <cell r="D25">
            <v>380</v>
          </cell>
        </row>
        <row r="26">
          <cell r="C26" t="str">
            <v>NAYAGARH</v>
          </cell>
          <cell r="D26">
            <v>210</v>
          </cell>
        </row>
        <row r="27">
          <cell r="C27" t="str">
            <v>PINGAL</v>
          </cell>
          <cell r="D27">
            <v>200</v>
          </cell>
        </row>
        <row r="28">
          <cell r="C28" t="str">
            <v>PURI</v>
          </cell>
          <cell r="D28">
            <v>190</v>
          </cell>
        </row>
        <row r="29">
          <cell r="C29" t="str">
            <v>RAIRANGPUR</v>
          </cell>
          <cell r="D29">
            <v>310</v>
          </cell>
        </row>
        <row r="30">
          <cell r="C30" t="str">
            <v>RAYAGADA</v>
          </cell>
          <cell r="D30">
            <v>310</v>
          </cell>
        </row>
        <row r="31">
          <cell r="C31" t="str">
            <v>ROURKELA</v>
          </cell>
          <cell r="D31">
            <v>210</v>
          </cell>
        </row>
        <row r="32">
          <cell r="C32" t="str">
            <v>SAMBALPUR</v>
          </cell>
          <cell r="D32">
            <v>220</v>
          </cell>
        </row>
        <row r="33">
          <cell r="C33" t="str">
            <v>TIHIDI</v>
          </cell>
          <cell r="D33">
            <v>210</v>
          </cell>
        </row>
        <row r="34">
          <cell r="C34" t="str">
            <v>REMUNA</v>
          </cell>
          <cell r="D34">
            <v>200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Normal="100" workbookViewId="0">
      <selection activeCell="Q3" sqref="Q3"/>
    </sheetView>
  </sheetViews>
  <sheetFormatPr defaultRowHeight="15"/>
  <cols>
    <col min="1" max="1" width="4.5703125" style="1" customWidth="1"/>
    <col min="2" max="2" width="10.5703125" style="1" customWidth="1"/>
    <col min="3" max="3" width="13.85546875" style="1" customWidth="1"/>
    <col min="4" max="4" width="12.85546875" style="1" customWidth="1"/>
    <col min="5" max="5" width="7.7109375" style="1" customWidth="1"/>
    <col min="6" max="6" width="15.85546875" style="1" customWidth="1"/>
    <col min="7" max="7" width="6.85546875" style="1" customWidth="1"/>
    <col min="8" max="8" width="8.7109375" style="2" customWidth="1"/>
    <col min="9" max="9" width="10.28515625" style="2" customWidth="1"/>
    <col min="10" max="10" width="15.42578125" style="1" bestFit="1" customWidth="1"/>
    <col min="11" max="16384" width="9.140625" style="1"/>
  </cols>
  <sheetData>
    <row r="1" spans="1:10" ht="79.5" customHeight="1">
      <c r="A1" s="26"/>
      <c r="B1" s="26"/>
      <c r="C1" s="26"/>
      <c r="D1" s="26"/>
      <c r="E1" s="21" t="s">
        <v>20</v>
      </c>
      <c r="F1" s="22"/>
      <c r="G1" s="22"/>
      <c r="H1" s="22"/>
      <c r="I1" s="22"/>
    </row>
    <row r="2" spans="1:10" ht="60" customHeight="1">
      <c r="A2" s="27" t="s">
        <v>19</v>
      </c>
      <c r="B2" s="27"/>
      <c r="C2" s="27"/>
      <c r="D2" s="27"/>
      <c r="E2" s="23" t="s">
        <v>131</v>
      </c>
      <c r="F2" s="24"/>
      <c r="G2" s="24"/>
      <c r="H2" s="24"/>
      <c r="I2" s="25"/>
    </row>
    <row r="3" spans="1:10" s="4" customFormat="1" ht="15.95" customHeight="1">
      <c r="A3" s="5" t="s">
        <v>14</v>
      </c>
      <c r="B3" s="5" t="s">
        <v>15</v>
      </c>
      <c r="C3" s="5" t="s">
        <v>16</v>
      </c>
      <c r="D3" s="6" t="s">
        <v>22</v>
      </c>
      <c r="E3" s="5" t="s">
        <v>11</v>
      </c>
      <c r="F3" s="5" t="s">
        <v>17</v>
      </c>
      <c r="G3" s="5" t="s">
        <v>13</v>
      </c>
      <c r="H3" s="7" t="s">
        <v>12</v>
      </c>
      <c r="I3" s="7" t="s">
        <v>18</v>
      </c>
      <c r="J3" s="5" t="s">
        <v>23</v>
      </c>
    </row>
    <row r="4" spans="1:10" s="4" customFormat="1" ht="12.95" customHeight="1">
      <c r="A4" s="12">
        <v>1</v>
      </c>
      <c r="B4" s="13" t="s">
        <v>24</v>
      </c>
      <c r="C4" s="13" t="s">
        <v>25</v>
      </c>
      <c r="D4" s="14" t="s">
        <v>26</v>
      </c>
      <c r="E4" s="15" t="s">
        <v>10</v>
      </c>
      <c r="F4" s="13" t="s">
        <v>8</v>
      </c>
      <c r="G4" s="13">
        <v>2</v>
      </c>
      <c r="H4" s="16">
        <v>160</v>
      </c>
      <c r="I4" s="16">
        <f t="shared" ref="I4:I50" si="0">G4*H4</f>
        <v>320</v>
      </c>
      <c r="J4" s="13" t="s">
        <v>27</v>
      </c>
    </row>
    <row r="5" spans="1:10" s="4" customFormat="1" ht="12.95" customHeight="1">
      <c r="A5" s="12">
        <f>A4+1</f>
        <v>2</v>
      </c>
      <c r="B5" s="13" t="s">
        <v>24</v>
      </c>
      <c r="C5" s="13" t="s">
        <v>28</v>
      </c>
      <c r="D5" s="14" t="s">
        <v>29</v>
      </c>
      <c r="E5" s="15" t="s">
        <v>10</v>
      </c>
      <c r="F5" s="13" t="s">
        <v>30</v>
      </c>
      <c r="G5" s="13">
        <v>2</v>
      </c>
      <c r="H5" s="16">
        <v>160</v>
      </c>
      <c r="I5" s="16">
        <f t="shared" si="0"/>
        <v>320</v>
      </c>
      <c r="J5" s="15" t="s">
        <v>27</v>
      </c>
    </row>
    <row r="6" spans="1:10" s="4" customFormat="1" ht="12.95" customHeight="1">
      <c r="A6" s="12">
        <f t="shared" ref="A6:A50" si="1">A5+1</f>
        <v>3</v>
      </c>
      <c r="B6" s="13" t="s">
        <v>24</v>
      </c>
      <c r="C6" s="13" t="s">
        <v>32</v>
      </c>
      <c r="D6" s="14" t="s">
        <v>33</v>
      </c>
      <c r="E6" s="15" t="s">
        <v>10</v>
      </c>
      <c r="F6" s="13" t="s">
        <v>2</v>
      </c>
      <c r="G6" s="13">
        <v>6</v>
      </c>
      <c r="H6" s="16">
        <v>160</v>
      </c>
      <c r="I6" s="16">
        <f t="shared" si="0"/>
        <v>960</v>
      </c>
      <c r="J6" s="13" t="s">
        <v>27</v>
      </c>
    </row>
    <row r="7" spans="1:10" s="4" customFormat="1" ht="12.95" customHeight="1">
      <c r="A7" s="12">
        <f t="shared" si="1"/>
        <v>4</v>
      </c>
      <c r="B7" s="13" t="s">
        <v>24</v>
      </c>
      <c r="C7" s="13" t="s">
        <v>34</v>
      </c>
      <c r="D7" s="14" t="s">
        <v>35</v>
      </c>
      <c r="E7" s="15" t="s">
        <v>10</v>
      </c>
      <c r="F7" s="13" t="s">
        <v>6</v>
      </c>
      <c r="G7" s="13">
        <v>1</v>
      </c>
      <c r="H7" s="16">
        <v>160</v>
      </c>
      <c r="I7" s="16">
        <f t="shared" si="0"/>
        <v>160</v>
      </c>
      <c r="J7" s="13" t="s">
        <v>27</v>
      </c>
    </row>
    <row r="8" spans="1:10" s="4" customFormat="1" ht="12.95" customHeight="1">
      <c r="A8" s="12">
        <f t="shared" si="1"/>
        <v>5</v>
      </c>
      <c r="B8" s="13" t="s">
        <v>24</v>
      </c>
      <c r="C8" s="13" t="s">
        <v>36</v>
      </c>
      <c r="D8" s="14" t="s">
        <v>37</v>
      </c>
      <c r="E8" s="15" t="s">
        <v>10</v>
      </c>
      <c r="F8" s="13" t="s">
        <v>38</v>
      </c>
      <c r="G8" s="13">
        <v>1</v>
      </c>
      <c r="H8" s="16">
        <v>160</v>
      </c>
      <c r="I8" s="16">
        <f t="shared" si="0"/>
        <v>160</v>
      </c>
      <c r="J8" s="13" t="s">
        <v>27</v>
      </c>
    </row>
    <row r="9" spans="1:10" s="4" customFormat="1" ht="12.95" customHeight="1">
      <c r="A9" s="12">
        <f t="shared" si="1"/>
        <v>6</v>
      </c>
      <c r="B9" s="13" t="s">
        <v>24</v>
      </c>
      <c r="C9" s="13" t="s">
        <v>39</v>
      </c>
      <c r="D9" s="14" t="s">
        <v>40</v>
      </c>
      <c r="E9" s="15" t="s">
        <v>10</v>
      </c>
      <c r="F9" s="13" t="s">
        <v>7</v>
      </c>
      <c r="G9" s="13">
        <v>1</v>
      </c>
      <c r="H9" s="16">
        <v>160</v>
      </c>
      <c r="I9" s="16">
        <f t="shared" si="0"/>
        <v>160</v>
      </c>
      <c r="J9" s="13" t="s">
        <v>27</v>
      </c>
    </row>
    <row r="10" spans="1:10" s="4" customFormat="1" ht="12.95" customHeight="1">
      <c r="A10" s="12">
        <f t="shared" si="1"/>
        <v>7</v>
      </c>
      <c r="B10" s="13" t="s">
        <v>24</v>
      </c>
      <c r="C10" s="13" t="s">
        <v>41</v>
      </c>
      <c r="D10" s="14" t="s">
        <v>42</v>
      </c>
      <c r="E10" s="15" t="s">
        <v>10</v>
      </c>
      <c r="F10" s="13" t="s">
        <v>4</v>
      </c>
      <c r="G10" s="13">
        <v>3</v>
      </c>
      <c r="H10" s="16">
        <v>160</v>
      </c>
      <c r="I10" s="16">
        <f t="shared" si="0"/>
        <v>480</v>
      </c>
      <c r="J10" s="13" t="s">
        <v>27</v>
      </c>
    </row>
    <row r="11" spans="1:10" s="4" customFormat="1" ht="12.95" customHeight="1">
      <c r="A11" s="12">
        <f t="shared" si="1"/>
        <v>8</v>
      </c>
      <c r="B11" s="13" t="s">
        <v>24</v>
      </c>
      <c r="C11" s="13" t="s">
        <v>43</v>
      </c>
      <c r="D11" s="14" t="s">
        <v>44</v>
      </c>
      <c r="E11" s="15" t="s">
        <v>10</v>
      </c>
      <c r="F11" s="13" t="s">
        <v>1</v>
      </c>
      <c r="G11" s="13">
        <v>6</v>
      </c>
      <c r="H11" s="16">
        <v>160</v>
      </c>
      <c r="I11" s="16">
        <f t="shared" si="0"/>
        <v>960</v>
      </c>
      <c r="J11" s="13" t="s">
        <v>27</v>
      </c>
    </row>
    <row r="12" spans="1:10" s="4" customFormat="1" ht="12.95" customHeight="1">
      <c r="A12" s="12">
        <f t="shared" si="1"/>
        <v>9</v>
      </c>
      <c r="B12" s="13" t="s">
        <v>45</v>
      </c>
      <c r="C12" s="13" t="s">
        <v>46</v>
      </c>
      <c r="D12" s="14" t="s">
        <v>47</v>
      </c>
      <c r="E12" s="15" t="s">
        <v>10</v>
      </c>
      <c r="F12" s="13" t="s">
        <v>48</v>
      </c>
      <c r="G12" s="13">
        <v>2</v>
      </c>
      <c r="H12" s="16">
        <v>160</v>
      </c>
      <c r="I12" s="16">
        <f t="shared" si="0"/>
        <v>320</v>
      </c>
      <c r="J12" s="13" t="s">
        <v>27</v>
      </c>
    </row>
    <row r="13" spans="1:10" s="4" customFormat="1" ht="12.95" customHeight="1">
      <c r="A13" s="12">
        <f t="shared" si="1"/>
        <v>10</v>
      </c>
      <c r="B13" s="13" t="s">
        <v>45</v>
      </c>
      <c r="C13" s="13" t="s">
        <v>49</v>
      </c>
      <c r="D13" s="14" t="s">
        <v>50</v>
      </c>
      <c r="E13" s="15" t="s">
        <v>10</v>
      </c>
      <c r="F13" s="13" t="s">
        <v>3</v>
      </c>
      <c r="G13" s="13">
        <v>2</v>
      </c>
      <c r="H13" s="16">
        <v>160</v>
      </c>
      <c r="I13" s="16">
        <f t="shared" si="0"/>
        <v>320</v>
      </c>
      <c r="J13" s="13" t="s">
        <v>27</v>
      </c>
    </row>
    <row r="14" spans="1:10" s="4" customFormat="1" ht="12.95" customHeight="1">
      <c r="A14" s="12">
        <f t="shared" si="1"/>
        <v>11</v>
      </c>
      <c r="B14" s="13" t="s">
        <v>45</v>
      </c>
      <c r="C14" s="13" t="s">
        <v>51</v>
      </c>
      <c r="D14" s="14" t="s">
        <v>52</v>
      </c>
      <c r="E14" s="15" t="s">
        <v>10</v>
      </c>
      <c r="F14" s="13" t="s">
        <v>3</v>
      </c>
      <c r="G14" s="13">
        <v>1</v>
      </c>
      <c r="H14" s="16">
        <v>160</v>
      </c>
      <c r="I14" s="16">
        <f t="shared" si="0"/>
        <v>160</v>
      </c>
      <c r="J14" s="13" t="s">
        <v>27</v>
      </c>
    </row>
    <row r="15" spans="1:10" s="4" customFormat="1" ht="12.95" customHeight="1">
      <c r="A15" s="12">
        <f t="shared" si="1"/>
        <v>12</v>
      </c>
      <c r="B15" s="13" t="s">
        <v>45</v>
      </c>
      <c r="C15" s="13" t="s">
        <v>53</v>
      </c>
      <c r="D15" s="14" t="s">
        <v>54</v>
      </c>
      <c r="E15" s="15" t="s">
        <v>10</v>
      </c>
      <c r="F15" s="13" t="s">
        <v>5</v>
      </c>
      <c r="G15" s="13">
        <v>2</v>
      </c>
      <c r="H15" s="16">
        <v>160</v>
      </c>
      <c r="I15" s="16">
        <f t="shared" si="0"/>
        <v>320</v>
      </c>
      <c r="J15" s="15" t="s">
        <v>27</v>
      </c>
    </row>
    <row r="16" spans="1:10" s="4" customFormat="1" ht="12.95" customHeight="1">
      <c r="A16" s="12">
        <f t="shared" si="1"/>
        <v>13</v>
      </c>
      <c r="B16" s="13" t="s">
        <v>45</v>
      </c>
      <c r="C16" s="13" t="s">
        <v>55</v>
      </c>
      <c r="D16" s="14" t="s">
        <v>56</v>
      </c>
      <c r="E16" s="15" t="s">
        <v>10</v>
      </c>
      <c r="F16" s="13" t="s">
        <v>9</v>
      </c>
      <c r="G16" s="13">
        <v>1</v>
      </c>
      <c r="H16" s="16">
        <v>160</v>
      </c>
      <c r="I16" s="16">
        <f t="shared" si="0"/>
        <v>160</v>
      </c>
      <c r="J16" s="15" t="s">
        <v>27</v>
      </c>
    </row>
    <row r="17" spans="1:10" s="4" customFormat="1" ht="12.95" customHeight="1">
      <c r="A17" s="12">
        <f t="shared" si="1"/>
        <v>14</v>
      </c>
      <c r="B17" s="13" t="s">
        <v>57</v>
      </c>
      <c r="C17" s="13" t="s">
        <v>58</v>
      </c>
      <c r="D17" s="14" t="s">
        <v>59</v>
      </c>
      <c r="E17" s="15" t="s">
        <v>10</v>
      </c>
      <c r="F17" s="13" t="s">
        <v>2</v>
      </c>
      <c r="G17" s="13">
        <v>1</v>
      </c>
      <c r="H17" s="16">
        <v>160</v>
      </c>
      <c r="I17" s="16">
        <f t="shared" si="0"/>
        <v>160</v>
      </c>
      <c r="J17" s="15" t="s">
        <v>27</v>
      </c>
    </row>
    <row r="18" spans="1:10" s="4" customFormat="1" ht="12.95" customHeight="1">
      <c r="A18" s="12">
        <f t="shared" si="1"/>
        <v>15</v>
      </c>
      <c r="B18" s="13" t="s">
        <v>57</v>
      </c>
      <c r="C18" s="13" t="s">
        <v>58</v>
      </c>
      <c r="D18" s="14" t="s">
        <v>59</v>
      </c>
      <c r="E18" s="15" t="s">
        <v>10</v>
      </c>
      <c r="F18" s="13" t="s">
        <v>2</v>
      </c>
      <c r="G18" s="13">
        <v>18</v>
      </c>
      <c r="H18" s="16">
        <v>60</v>
      </c>
      <c r="I18" s="16">
        <f t="shared" si="0"/>
        <v>1080</v>
      </c>
      <c r="J18" s="15" t="s">
        <v>66</v>
      </c>
    </row>
    <row r="19" spans="1:10" s="4" customFormat="1" ht="30">
      <c r="A19" s="12">
        <f t="shared" si="1"/>
        <v>16</v>
      </c>
      <c r="B19" s="13" t="s">
        <v>57</v>
      </c>
      <c r="C19" s="13" t="s">
        <v>60</v>
      </c>
      <c r="D19" s="14" t="s">
        <v>61</v>
      </c>
      <c r="E19" s="15" t="s">
        <v>10</v>
      </c>
      <c r="F19" s="13" t="s">
        <v>1</v>
      </c>
      <c r="G19" s="13">
        <v>3</v>
      </c>
      <c r="H19" s="16">
        <v>150</v>
      </c>
      <c r="I19" s="16">
        <f t="shared" si="0"/>
        <v>450</v>
      </c>
      <c r="J19" s="17" t="s">
        <v>129</v>
      </c>
    </row>
    <row r="20" spans="1:10" s="4" customFormat="1" ht="12.95" customHeight="1">
      <c r="A20" s="12">
        <f t="shared" si="1"/>
        <v>17</v>
      </c>
      <c r="B20" s="13" t="s">
        <v>57</v>
      </c>
      <c r="C20" s="13" t="s">
        <v>62</v>
      </c>
      <c r="D20" s="14" t="s">
        <v>63</v>
      </c>
      <c r="E20" s="15" t="s">
        <v>10</v>
      </c>
      <c r="F20" s="13" t="s">
        <v>4</v>
      </c>
      <c r="G20" s="13">
        <v>18</v>
      </c>
      <c r="H20" s="16">
        <v>60</v>
      </c>
      <c r="I20" s="16">
        <f t="shared" si="0"/>
        <v>1080</v>
      </c>
      <c r="J20" s="13" t="s">
        <v>66</v>
      </c>
    </row>
    <row r="21" spans="1:10" s="4" customFormat="1" ht="12.95" customHeight="1">
      <c r="A21" s="12">
        <f t="shared" si="1"/>
        <v>18</v>
      </c>
      <c r="B21" s="13" t="s">
        <v>57</v>
      </c>
      <c r="C21" s="13" t="s">
        <v>64</v>
      </c>
      <c r="D21" s="14" t="s">
        <v>65</v>
      </c>
      <c r="E21" s="15" t="s">
        <v>10</v>
      </c>
      <c r="F21" s="13" t="s">
        <v>5</v>
      </c>
      <c r="G21" s="13">
        <v>16</v>
      </c>
      <c r="H21" s="16">
        <v>60</v>
      </c>
      <c r="I21" s="16">
        <f t="shared" si="0"/>
        <v>960</v>
      </c>
      <c r="J21" s="13" t="s">
        <v>66</v>
      </c>
    </row>
    <row r="22" spans="1:10" s="4" customFormat="1" ht="12.95" customHeight="1">
      <c r="A22" s="12">
        <f t="shared" si="1"/>
        <v>19</v>
      </c>
      <c r="B22" s="13" t="s">
        <v>57</v>
      </c>
      <c r="C22" s="13" t="s">
        <v>67</v>
      </c>
      <c r="D22" s="14" t="s">
        <v>68</v>
      </c>
      <c r="E22" s="15" t="s">
        <v>10</v>
      </c>
      <c r="F22" s="13" t="s">
        <v>7</v>
      </c>
      <c r="G22" s="13">
        <v>14</v>
      </c>
      <c r="H22" s="16">
        <v>60</v>
      </c>
      <c r="I22" s="16">
        <f t="shared" si="0"/>
        <v>840</v>
      </c>
      <c r="J22" s="13" t="s">
        <v>66</v>
      </c>
    </row>
    <row r="23" spans="1:10" s="4" customFormat="1" ht="12.95" customHeight="1">
      <c r="A23" s="12">
        <f t="shared" si="1"/>
        <v>20</v>
      </c>
      <c r="B23" s="13" t="s">
        <v>57</v>
      </c>
      <c r="C23" s="13" t="s">
        <v>67</v>
      </c>
      <c r="D23" s="14" t="s">
        <v>68</v>
      </c>
      <c r="E23" s="15" t="s">
        <v>10</v>
      </c>
      <c r="F23" s="13" t="s">
        <v>7</v>
      </c>
      <c r="G23" s="13">
        <v>1</v>
      </c>
      <c r="H23" s="16">
        <v>150</v>
      </c>
      <c r="I23" s="16">
        <f t="shared" si="0"/>
        <v>150</v>
      </c>
      <c r="J23" s="13" t="s">
        <v>130</v>
      </c>
    </row>
    <row r="24" spans="1:10" s="4" customFormat="1" ht="12.95" customHeight="1">
      <c r="A24" s="12">
        <f t="shared" si="1"/>
        <v>21</v>
      </c>
      <c r="B24" s="13" t="s">
        <v>69</v>
      </c>
      <c r="C24" s="13" t="s">
        <v>70</v>
      </c>
      <c r="D24" s="14" t="s">
        <v>71</v>
      </c>
      <c r="E24" s="15" t="s">
        <v>10</v>
      </c>
      <c r="F24" s="13" t="s">
        <v>6</v>
      </c>
      <c r="G24" s="13">
        <v>10</v>
      </c>
      <c r="H24" s="16">
        <v>60</v>
      </c>
      <c r="I24" s="16">
        <f t="shared" si="0"/>
        <v>600</v>
      </c>
      <c r="J24" s="13" t="s">
        <v>66</v>
      </c>
    </row>
    <row r="25" spans="1:10" s="4" customFormat="1" ht="12.95" customHeight="1">
      <c r="A25" s="12">
        <f t="shared" si="1"/>
        <v>22</v>
      </c>
      <c r="B25" s="13" t="s">
        <v>69</v>
      </c>
      <c r="C25" s="13" t="s">
        <v>72</v>
      </c>
      <c r="D25" s="14" t="s">
        <v>73</v>
      </c>
      <c r="E25" s="15" t="s">
        <v>10</v>
      </c>
      <c r="F25" s="13" t="s">
        <v>3</v>
      </c>
      <c r="G25" s="13">
        <v>15</v>
      </c>
      <c r="H25" s="16">
        <v>60</v>
      </c>
      <c r="I25" s="16">
        <f t="shared" si="0"/>
        <v>900</v>
      </c>
      <c r="J25" s="13" t="s">
        <v>66</v>
      </c>
    </row>
    <row r="26" spans="1:10" s="4" customFormat="1" ht="12.95" customHeight="1">
      <c r="A26" s="12">
        <f t="shared" si="1"/>
        <v>23</v>
      </c>
      <c r="B26" s="13" t="s">
        <v>69</v>
      </c>
      <c r="C26" s="13" t="s">
        <v>74</v>
      </c>
      <c r="D26" s="14" t="s">
        <v>75</v>
      </c>
      <c r="E26" s="15" t="s">
        <v>10</v>
      </c>
      <c r="F26" s="13" t="s">
        <v>8</v>
      </c>
      <c r="G26" s="13">
        <v>15</v>
      </c>
      <c r="H26" s="16">
        <v>60</v>
      </c>
      <c r="I26" s="16">
        <f t="shared" si="0"/>
        <v>900</v>
      </c>
      <c r="J26" s="13" t="s">
        <v>66</v>
      </c>
    </row>
    <row r="27" spans="1:10" s="4" customFormat="1" ht="12.95" customHeight="1">
      <c r="A27" s="12">
        <f t="shared" si="1"/>
        <v>24</v>
      </c>
      <c r="B27" s="13" t="s">
        <v>69</v>
      </c>
      <c r="C27" s="13" t="s">
        <v>76</v>
      </c>
      <c r="D27" s="14" t="s">
        <v>77</v>
      </c>
      <c r="E27" s="15" t="s">
        <v>10</v>
      </c>
      <c r="F27" s="13" t="s">
        <v>3</v>
      </c>
      <c r="G27" s="13">
        <v>10</v>
      </c>
      <c r="H27" s="16">
        <v>60</v>
      </c>
      <c r="I27" s="16">
        <f t="shared" si="0"/>
        <v>600</v>
      </c>
      <c r="J27" s="13" t="s">
        <v>66</v>
      </c>
    </row>
    <row r="28" spans="1:10" s="4" customFormat="1" ht="12.95" customHeight="1">
      <c r="A28" s="12">
        <f t="shared" si="1"/>
        <v>25</v>
      </c>
      <c r="B28" s="13" t="s">
        <v>69</v>
      </c>
      <c r="C28" s="13" t="s">
        <v>78</v>
      </c>
      <c r="D28" s="14" t="s">
        <v>79</v>
      </c>
      <c r="E28" s="15" t="s">
        <v>10</v>
      </c>
      <c r="F28" s="13" t="s">
        <v>30</v>
      </c>
      <c r="G28" s="13">
        <v>15</v>
      </c>
      <c r="H28" s="16">
        <v>60</v>
      </c>
      <c r="I28" s="16">
        <f t="shared" si="0"/>
        <v>900</v>
      </c>
      <c r="J28" s="13" t="s">
        <v>66</v>
      </c>
    </row>
    <row r="29" spans="1:10" s="4" customFormat="1" ht="12.95" customHeight="1">
      <c r="A29" s="12">
        <f t="shared" si="1"/>
        <v>26</v>
      </c>
      <c r="B29" s="13" t="s">
        <v>69</v>
      </c>
      <c r="C29" s="13" t="s">
        <v>80</v>
      </c>
      <c r="D29" s="14" t="s">
        <v>81</v>
      </c>
      <c r="E29" s="15" t="s">
        <v>10</v>
      </c>
      <c r="F29" s="13" t="s">
        <v>48</v>
      </c>
      <c r="G29" s="13">
        <v>12</v>
      </c>
      <c r="H29" s="16">
        <v>60</v>
      </c>
      <c r="I29" s="16">
        <f t="shared" si="0"/>
        <v>720</v>
      </c>
      <c r="J29" s="13" t="s">
        <v>66</v>
      </c>
    </row>
    <row r="30" spans="1:10" s="4" customFormat="1" ht="12.95" customHeight="1">
      <c r="A30" s="12">
        <f t="shared" si="1"/>
        <v>27</v>
      </c>
      <c r="B30" s="13" t="s">
        <v>69</v>
      </c>
      <c r="C30" s="13" t="s">
        <v>82</v>
      </c>
      <c r="D30" s="14" t="s">
        <v>83</v>
      </c>
      <c r="E30" s="15" t="s">
        <v>10</v>
      </c>
      <c r="F30" s="13" t="s">
        <v>9</v>
      </c>
      <c r="G30" s="13">
        <v>10</v>
      </c>
      <c r="H30" s="16">
        <v>60</v>
      </c>
      <c r="I30" s="16">
        <f t="shared" si="0"/>
        <v>600</v>
      </c>
      <c r="J30" s="13" t="s">
        <v>66</v>
      </c>
    </row>
    <row r="31" spans="1:10" s="4" customFormat="1" ht="12.95" customHeight="1">
      <c r="A31" s="12">
        <f t="shared" si="1"/>
        <v>28</v>
      </c>
      <c r="B31" s="13" t="s">
        <v>69</v>
      </c>
      <c r="C31" s="13" t="s">
        <v>84</v>
      </c>
      <c r="D31" s="14" t="s">
        <v>85</v>
      </c>
      <c r="E31" s="15" t="s">
        <v>10</v>
      </c>
      <c r="F31" s="13" t="s">
        <v>38</v>
      </c>
      <c r="G31" s="13">
        <v>9</v>
      </c>
      <c r="H31" s="16">
        <v>60</v>
      </c>
      <c r="I31" s="16">
        <f t="shared" si="0"/>
        <v>540</v>
      </c>
      <c r="J31" s="13" t="s">
        <v>66</v>
      </c>
    </row>
    <row r="32" spans="1:10" s="4" customFormat="1" ht="30">
      <c r="A32" s="12">
        <f t="shared" si="1"/>
        <v>29</v>
      </c>
      <c r="B32" s="13" t="s">
        <v>86</v>
      </c>
      <c r="C32" s="13" t="s">
        <v>87</v>
      </c>
      <c r="D32" s="14" t="s">
        <v>88</v>
      </c>
      <c r="E32" s="15" t="s">
        <v>10</v>
      </c>
      <c r="F32" s="13" t="s">
        <v>3</v>
      </c>
      <c r="G32" s="13">
        <v>13</v>
      </c>
      <c r="H32" s="16">
        <f>VLOOKUP(F32,'[1] J G HOSIARY'!$C$4:$D$41,2,FALSE)</f>
        <v>180</v>
      </c>
      <c r="I32" s="16">
        <f t="shared" si="0"/>
        <v>2340</v>
      </c>
      <c r="J32" s="13" t="s">
        <v>31</v>
      </c>
    </row>
    <row r="33" spans="1:10" s="4" customFormat="1" ht="12.95" customHeight="1">
      <c r="A33" s="12">
        <f t="shared" si="1"/>
        <v>30</v>
      </c>
      <c r="B33" s="13" t="s">
        <v>86</v>
      </c>
      <c r="C33" s="13" t="s">
        <v>89</v>
      </c>
      <c r="D33" s="14" t="s">
        <v>90</v>
      </c>
      <c r="E33" s="15" t="s">
        <v>10</v>
      </c>
      <c r="F33" s="13" t="s">
        <v>91</v>
      </c>
      <c r="G33" s="13">
        <v>17</v>
      </c>
      <c r="H33" s="16">
        <f>VLOOKUP(F33,'[1] J G HOSIARY'!$C$4:$D$41,2,FALSE)</f>
        <v>200</v>
      </c>
      <c r="I33" s="16">
        <f t="shared" si="0"/>
        <v>3400</v>
      </c>
      <c r="J33" s="13" t="s">
        <v>31</v>
      </c>
    </row>
    <row r="34" spans="1:10" s="4" customFormat="1" ht="12.95" customHeight="1">
      <c r="A34" s="12">
        <f t="shared" si="1"/>
        <v>31</v>
      </c>
      <c r="B34" s="13" t="s">
        <v>92</v>
      </c>
      <c r="C34" s="13" t="s">
        <v>93</v>
      </c>
      <c r="D34" s="14" t="s">
        <v>94</v>
      </c>
      <c r="E34" s="15" t="s">
        <v>10</v>
      </c>
      <c r="F34" s="13" t="s">
        <v>30</v>
      </c>
      <c r="G34" s="13">
        <v>9</v>
      </c>
      <c r="H34" s="16">
        <f>VLOOKUP(F34,'[1] J G HOSIARY'!$C$4:$D$41,2,FALSE)</f>
        <v>220</v>
      </c>
      <c r="I34" s="16">
        <f t="shared" si="0"/>
        <v>1980</v>
      </c>
      <c r="J34" s="13" t="s">
        <v>31</v>
      </c>
    </row>
    <row r="35" spans="1:10" s="4" customFormat="1" ht="12.95" customHeight="1">
      <c r="A35" s="12">
        <f t="shared" si="1"/>
        <v>32</v>
      </c>
      <c r="B35" s="13" t="s">
        <v>92</v>
      </c>
      <c r="C35" s="13" t="s">
        <v>95</v>
      </c>
      <c r="D35" s="14" t="s">
        <v>96</v>
      </c>
      <c r="E35" s="15" t="s">
        <v>10</v>
      </c>
      <c r="F35" s="13" t="s">
        <v>7</v>
      </c>
      <c r="G35" s="13">
        <v>3</v>
      </c>
      <c r="H35" s="16">
        <f>VLOOKUP(F35,'[1] J G HOSIARY'!$C$4:$D$41,2,FALSE)</f>
        <v>200</v>
      </c>
      <c r="I35" s="16">
        <f t="shared" si="0"/>
        <v>600</v>
      </c>
      <c r="J35" s="13" t="s">
        <v>31</v>
      </c>
    </row>
    <row r="36" spans="1:10" s="4" customFormat="1" ht="12.95" customHeight="1">
      <c r="A36" s="12">
        <f t="shared" si="1"/>
        <v>33</v>
      </c>
      <c r="B36" s="13" t="s">
        <v>92</v>
      </c>
      <c r="C36" s="13" t="s">
        <v>97</v>
      </c>
      <c r="D36" s="14" t="s">
        <v>98</v>
      </c>
      <c r="E36" s="15" t="s">
        <v>10</v>
      </c>
      <c r="F36" s="13" t="s">
        <v>5</v>
      </c>
      <c r="G36" s="13">
        <v>7</v>
      </c>
      <c r="H36" s="16">
        <f>VLOOKUP(F36,'[1] J G HOSIARY'!$C$4:$D$41,2,FALSE)</f>
        <v>245</v>
      </c>
      <c r="I36" s="16">
        <f t="shared" si="0"/>
        <v>1715</v>
      </c>
      <c r="J36" s="13" t="s">
        <v>31</v>
      </c>
    </row>
    <row r="37" spans="1:10" s="4" customFormat="1" ht="12.95" customHeight="1">
      <c r="A37" s="12">
        <f t="shared" si="1"/>
        <v>34</v>
      </c>
      <c r="B37" s="13" t="s">
        <v>92</v>
      </c>
      <c r="C37" s="13" t="s">
        <v>99</v>
      </c>
      <c r="D37" s="14" t="s">
        <v>100</v>
      </c>
      <c r="E37" s="15" t="s">
        <v>10</v>
      </c>
      <c r="F37" s="13" t="s">
        <v>9</v>
      </c>
      <c r="G37" s="13">
        <v>9</v>
      </c>
      <c r="H37" s="16">
        <f>VLOOKUP(F37,'[1] J G HOSIARY'!$C$4:$D$41,2,FALSE)</f>
        <v>210</v>
      </c>
      <c r="I37" s="16">
        <f t="shared" si="0"/>
        <v>1890</v>
      </c>
      <c r="J37" s="13" t="s">
        <v>31</v>
      </c>
    </row>
    <row r="38" spans="1:10" s="4" customFormat="1" ht="12.95" customHeight="1">
      <c r="A38" s="12">
        <f t="shared" si="1"/>
        <v>35</v>
      </c>
      <c r="B38" s="13" t="s">
        <v>92</v>
      </c>
      <c r="C38" s="13" t="s">
        <v>101</v>
      </c>
      <c r="D38" s="14" t="s">
        <v>102</v>
      </c>
      <c r="E38" s="15" t="s">
        <v>10</v>
      </c>
      <c r="F38" s="13" t="s">
        <v>1</v>
      </c>
      <c r="G38" s="13">
        <v>12</v>
      </c>
      <c r="H38" s="16">
        <f>VLOOKUP(F38,'[1] J G HOSIARY'!$C$4:$D$41,2,FALSE)</f>
        <v>190</v>
      </c>
      <c r="I38" s="16">
        <f t="shared" si="0"/>
        <v>2280</v>
      </c>
      <c r="J38" s="13" t="s">
        <v>31</v>
      </c>
    </row>
    <row r="39" spans="1:10" s="4" customFormat="1" ht="12.95" customHeight="1">
      <c r="A39" s="12">
        <f t="shared" si="1"/>
        <v>36</v>
      </c>
      <c r="B39" s="13" t="s">
        <v>92</v>
      </c>
      <c r="C39" s="13" t="s">
        <v>103</v>
      </c>
      <c r="D39" s="14" t="s">
        <v>104</v>
      </c>
      <c r="E39" s="15" t="s">
        <v>10</v>
      </c>
      <c r="F39" s="13" t="s">
        <v>4</v>
      </c>
      <c r="G39" s="13">
        <v>10</v>
      </c>
      <c r="H39" s="16">
        <f>VLOOKUP(F39,'[1] J G HOSIARY'!$C$4:$D$41,2,FALSE)</f>
        <v>200</v>
      </c>
      <c r="I39" s="16">
        <f t="shared" si="0"/>
        <v>2000</v>
      </c>
      <c r="J39" s="13" t="s">
        <v>31</v>
      </c>
    </row>
    <row r="40" spans="1:10" s="4" customFormat="1" ht="12.95" customHeight="1">
      <c r="A40" s="12">
        <f t="shared" si="1"/>
        <v>37</v>
      </c>
      <c r="B40" s="13" t="s">
        <v>105</v>
      </c>
      <c r="C40" s="13" t="s">
        <v>106</v>
      </c>
      <c r="D40" s="14" t="s">
        <v>107</v>
      </c>
      <c r="E40" s="15" t="s">
        <v>10</v>
      </c>
      <c r="F40" s="13" t="s">
        <v>3</v>
      </c>
      <c r="G40" s="13">
        <v>9</v>
      </c>
      <c r="H40" s="16">
        <f>VLOOKUP(F40,'[1] J G HOSIARY'!$C$4:$D$41,2,FALSE)</f>
        <v>180</v>
      </c>
      <c r="I40" s="16">
        <f t="shared" si="0"/>
        <v>1620</v>
      </c>
      <c r="J40" s="13" t="s">
        <v>31</v>
      </c>
    </row>
    <row r="41" spans="1:10" s="4" customFormat="1" ht="12.95" customHeight="1">
      <c r="A41" s="12">
        <f t="shared" si="1"/>
        <v>38</v>
      </c>
      <c r="B41" s="13" t="s">
        <v>105</v>
      </c>
      <c r="C41" s="13" t="s">
        <v>108</v>
      </c>
      <c r="D41" s="14" t="s">
        <v>109</v>
      </c>
      <c r="E41" s="15" t="s">
        <v>10</v>
      </c>
      <c r="F41" s="13" t="s">
        <v>38</v>
      </c>
      <c r="G41" s="13">
        <v>1</v>
      </c>
      <c r="H41" s="16">
        <f>VLOOKUP(F41,'[1] J G HOSIARY'!$C$4:$D$41,2,FALSE)</f>
        <v>300</v>
      </c>
      <c r="I41" s="16">
        <f t="shared" si="0"/>
        <v>300</v>
      </c>
      <c r="J41" s="13" t="s">
        <v>31</v>
      </c>
    </row>
    <row r="42" spans="1:10" s="4" customFormat="1" ht="30">
      <c r="A42" s="12">
        <f t="shared" si="1"/>
        <v>39</v>
      </c>
      <c r="B42" s="13" t="s">
        <v>105</v>
      </c>
      <c r="C42" s="13" t="s">
        <v>110</v>
      </c>
      <c r="D42" s="14" t="s">
        <v>111</v>
      </c>
      <c r="E42" s="15" t="s">
        <v>10</v>
      </c>
      <c r="F42" s="13" t="s">
        <v>1</v>
      </c>
      <c r="G42" s="13">
        <v>6</v>
      </c>
      <c r="H42" s="16">
        <f>VLOOKUP(F42,'[1] J G HOSIARY'!$C$4:$D$41,2,FALSE)</f>
        <v>190</v>
      </c>
      <c r="I42" s="16">
        <f t="shared" si="0"/>
        <v>1140</v>
      </c>
      <c r="J42" s="13" t="s">
        <v>31</v>
      </c>
    </row>
    <row r="43" spans="1:10" s="4" customFormat="1" ht="12.95" customHeight="1">
      <c r="A43" s="12">
        <f t="shared" si="1"/>
        <v>40</v>
      </c>
      <c r="B43" s="13" t="s">
        <v>105</v>
      </c>
      <c r="C43" s="13" t="s">
        <v>112</v>
      </c>
      <c r="D43" s="14" t="s">
        <v>113</v>
      </c>
      <c r="E43" s="15" t="s">
        <v>10</v>
      </c>
      <c r="F43" s="13" t="s">
        <v>91</v>
      </c>
      <c r="G43" s="13">
        <v>15</v>
      </c>
      <c r="H43" s="16">
        <v>60</v>
      </c>
      <c r="I43" s="16">
        <f t="shared" si="0"/>
        <v>900</v>
      </c>
      <c r="J43" s="13" t="s">
        <v>66</v>
      </c>
    </row>
    <row r="44" spans="1:10" s="4" customFormat="1" ht="30">
      <c r="A44" s="12">
        <f t="shared" si="1"/>
        <v>41</v>
      </c>
      <c r="B44" s="13" t="s">
        <v>114</v>
      </c>
      <c r="C44" s="13" t="s">
        <v>115</v>
      </c>
      <c r="D44" s="14" t="s">
        <v>116</v>
      </c>
      <c r="E44" s="15" t="s">
        <v>10</v>
      </c>
      <c r="F44" s="13" t="s">
        <v>6</v>
      </c>
      <c r="G44" s="13">
        <v>20</v>
      </c>
      <c r="H44" s="16">
        <f>VLOOKUP(F44,'[1] J G HOSIARY'!$C$4:$D$41,2,FALSE)</f>
        <v>190</v>
      </c>
      <c r="I44" s="16">
        <f t="shared" si="0"/>
        <v>3800</v>
      </c>
      <c r="J44" s="13" t="s">
        <v>31</v>
      </c>
    </row>
    <row r="45" spans="1:10" s="4" customFormat="1" ht="12.95" customHeight="1">
      <c r="A45" s="12">
        <f t="shared" si="1"/>
        <v>42</v>
      </c>
      <c r="B45" s="13" t="s">
        <v>114</v>
      </c>
      <c r="C45" s="13" t="s">
        <v>117</v>
      </c>
      <c r="D45" s="14" t="s">
        <v>118</v>
      </c>
      <c r="E45" s="15" t="s">
        <v>10</v>
      </c>
      <c r="F45" s="13" t="s">
        <v>3</v>
      </c>
      <c r="G45" s="13">
        <v>7</v>
      </c>
      <c r="H45" s="16">
        <f>VLOOKUP(F45,'[1] J G HOSIARY'!$C$4:$D$41,2,FALSE)</f>
        <v>180</v>
      </c>
      <c r="I45" s="16">
        <f t="shared" si="0"/>
        <v>1260</v>
      </c>
      <c r="J45" s="13" t="s">
        <v>31</v>
      </c>
    </row>
    <row r="46" spans="1:10" s="4" customFormat="1" ht="12.95" customHeight="1">
      <c r="A46" s="12">
        <f t="shared" si="1"/>
        <v>43</v>
      </c>
      <c r="B46" s="13" t="s">
        <v>114</v>
      </c>
      <c r="C46" s="13" t="s">
        <v>119</v>
      </c>
      <c r="D46" s="14" t="s">
        <v>120</v>
      </c>
      <c r="E46" s="15" t="s">
        <v>10</v>
      </c>
      <c r="F46" s="13" t="s">
        <v>91</v>
      </c>
      <c r="G46" s="13">
        <v>3</v>
      </c>
      <c r="H46" s="16">
        <f>VLOOKUP(F46,'[1] J G HOSIARY'!$C$4:$D$41,2,FALSE)</f>
        <v>200</v>
      </c>
      <c r="I46" s="16">
        <f t="shared" si="0"/>
        <v>600</v>
      </c>
      <c r="J46" s="13" t="s">
        <v>31</v>
      </c>
    </row>
    <row r="47" spans="1:10" s="4" customFormat="1" ht="12.95" customHeight="1">
      <c r="A47" s="12">
        <f t="shared" si="1"/>
        <v>44</v>
      </c>
      <c r="B47" s="13" t="s">
        <v>114</v>
      </c>
      <c r="C47" s="13" t="s">
        <v>121</v>
      </c>
      <c r="D47" s="14" t="s">
        <v>122</v>
      </c>
      <c r="E47" s="15" t="s">
        <v>10</v>
      </c>
      <c r="F47" s="13" t="s">
        <v>7</v>
      </c>
      <c r="G47" s="13">
        <v>7</v>
      </c>
      <c r="H47" s="16">
        <f>VLOOKUP(F47,'[1] J G HOSIARY'!$C$4:$D$41,2,FALSE)</f>
        <v>200</v>
      </c>
      <c r="I47" s="16">
        <f t="shared" si="0"/>
        <v>1400</v>
      </c>
      <c r="J47" s="13" t="s">
        <v>31</v>
      </c>
    </row>
    <row r="48" spans="1:10" s="4" customFormat="1" ht="12.95" customHeight="1">
      <c r="A48" s="12">
        <f t="shared" si="1"/>
        <v>45</v>
      </c>
      <c r="B48" s="13" t="s">
        <v>114</v>
      </c>
      <c r="C48" s="13" t="s">
        <v>123</v>
      </c>
      <c r="D48" s="14" t="s">
        <v>124</v>
      </c>
      <c r="E48" s="15" t="s">
        <v>10</v>
      </c>
      <c r="F48" s="13" t="s">
        <v>4</v>
      </c>
      <c r="G48" s="13">
        <v>10</v>
      </c>
      <c r="H48" s="16">
        <f>VLOOKUP(F48,'[1] J G HOSIARY'!$C$4:$D$41,2,FALSE)</f>
        <v>200</v>
      </c>
      <c r="I48" s="16">
        <f t="shared" si="0"/>
        <v>2000</v>
      </c>
      <c r="J48" s="13" t="s">
        <v>31</v>
      </c>
    </row>
    <row r="49" spans="1:10" s="4" customFormat="1" ht="12.95" customHeight="1">
      <c r="A49" s="12">
        <f t="shared" si="1"/>
        <v>46</v>
      </c>
      <c r="B49" s="13" t="s">
        <v>114</v>
      </c>
      <c r="C49" s="13" t="s">
        <v>125</v>
      </c>
      <c r="D49" s="14" t="s">
        <v>126</v>
      </c>
      <c r="E49" s="15" t="s">
        <v>10</v>
      </c>
      <c r="F49" s="13" t="s">
        <v>1</v>
      </c>
      <c r="G49" s="13">
        <v>3</v>
      </c>
      <c r="H49" s="16">
        <f>VLOOKUP(F49,'[1] J G HOSIARY'!$C$4:$D$41,2,FALSE)</f>
        <v>190</v>
      </c>
      <c r="I49" s="16">
        <f t="shared" si="0"/>
        <v>570</v>
      </c>
      <c r="J49" s="13" t="s">
        <v>31</v>
      </c>
    </row>
    <row r="50" spans="1:10" s="4" customFormat="1" ht="12.95" customHeight="1">
      <c r="A50" s="12">
        <f t="shared" si="1"/>
        <v>47</v>
      </c>
      <c r="B50" s="13" t="s">
        <v>114</v>
      </c>
      <c r="C50" s="13" t="s">
        <v>127</v>
      </c>
      <c r="D50" s="14" t="s">
        <v>128</v>
      </c>
      <c r="E50" s="15" t="s">
        <v>10</v>
      </c>
      <c r="F50" s="13" t="s">
        <v>5</v>
      </c>
      <c r="G50" s="13">
        <v>13</v>
      </c>
      <c r="H50" s="16">
        <f>VLOOKUP(F50,'[1] J G HOSIARY'!$C$4:$D$41,2,FALSE)</f>
        <v>245</v>
      </c>
      <c r="I50" s="16">
        <f t="shared" si="0"/>
        <v>3185</v>
      </c>
      <c r="J50" s="13" t="s">
        <v>31</v>
      </c>
    </row>
    <row r="51" spans="1:10" s="4" customFormat="1" ht="12.95" customHeight="1">
      <c r="A51" s="28" t="s">
        <v>132</v>
      </c>
      <c r="B51" s="28"/>
      <c r="C51" s="28"/>
      <c r="D51" s="28"/>
      <c r="E51" s="28"/>
      <c r="F51" s="28"/>
      <c r="G51" s="28"/>
      <c r="H51" s="28"/>
      <c r="I51" s="10">
        <f>SUM(I4:I50)</f>
        <v>48260</v>
      </c>
      <c r="J51" s="11"/>
    </row>
    <row r="52" spans="1:10" s="4" customFormat="1" ht="12.95" customHeight="1">
      <c r="A52" s="8"/>
      <c r="B52"/>
      <c r="C52"/>
      <c r="D52" s="1"/>
      <c r="E52"/>
      <c r="F52"/>
      <c r="G52" s="5">
        <f>SUM(G4:G50)</f>
        <v>371</v>
      </c>
      <c r="H52" s="9"/>
      <c r="I52" s="9"/>
      <c r="J52"/>
    </row>
    <row r="53" spans="1:10" s="3" customFormat="1" ht="30" customHeight="1">
      <c r="A53" s="18" t="s">
        <v>21</v>
      </c>
      <c r="B53" s="19"/>
      <c r="C53" s="19"/>
      <c r="D53" s="19"/>
      <c r="E53" s="19"/>
      <c r="F53" s="19"/>
      <c r="G53" s="19"/>
      <c r="H53" s="19"/>
      <c r="I53" s="20"/>
    </row>
    <row r="54" spans="1:10" s="3" customFormat="1" ht="30" customHeight="1">
      <c r="A54" s="18" t="s">
        <v>0</v>
      </c>
      <c r="B54" s="19"/>
      <c r="C54" s="19"/>
      <c r="D54" s="19"/>
      <c r="E54" s="19"/>
      <c r="F54" s="19"/>
      <c r="G54" s="19"/>
      <c r="H54" s="19"/>
      <c r="I54" s="20"/>
    </row>
  </sheetData>
  <sortState ref="B4:K64">
    <sortCondition ref="B4:B64"/>
    <sortCondition ref="C4:C64"/>
  </sortState>
  <mergeCells count="7">
    <mergeCell ref="A53:I53"/>
    <mergeCell ref="A54:I54"/>
    <mergeCell ref="E1:I1"/>
    <mergeCell ref="E2:I2"/>
    <mergeCell ref="A1:D1"/>
    <mergeCell ref="A2:D2"/>
    <mergeCell ref="A51:H51"/>
  </mergeCells>
  <pageMargins left="0.31" right="0.11811023622047245" top="0.21" bottom="0.23" header="0.31" footer="0.16"/>
  <pageSetup paperSize="9" scale="90" fitToHeight="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2024-03-06T11:56:52Z</cp:lastPrinted>
  <dcterms:created xsi:type="dcterms:W3CDTF">2023-09-04T07:11:19Z</dcterms:created>
  <dcterms:modified xsi:type="dcterms:W3CDTF">2024-03-07T10:19:09Z</dcterms:modified>
</cp:coreProperties>
</file>