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Sheet1!$F$1:$F$64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K31" i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8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8"/>
</calcChain>
</file>

<file path=xl/sharedStrings.xml><?xml version="1.0" encoding="utf-8"?>
<sst xmlns="http://schemas.openxmlformats.org/spreadsheetml/2006/main" count="122" uniqueCount="81">
  <si>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</si>
  <si>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</si>
  <si>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</si>
  <si>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</si>
  <si>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</si>
  <si>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</si>
  <si>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</si>
  <si>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</si>
  <si>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</si>
  <si>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</si>
  <si>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AMT.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</si>
  <si>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</si>
  <si>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</si>
  <si>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</si>
  <si>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</si>
  <si>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</si>
  <si>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</si>
  <si>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KINDLY ,VERIFY &amp; CONFIRM US  WITHIN 7 DAYS ,ELSE GST WILL 20TH JUNE,2021</t>
  </si>
  <si>
    <t>MONTH   : MAY,2021</t>
  </si>
  <si>
    <t>INVOICE DATE :31/05/2021</t>
  </si>
  <si>
    <t>CASE</t>
  </si>
  <si>
    <t>RATE</t>
  </si>
  <si>
    <t>LR CH.</t>
  </si>
  <si>
    <t>HSN CODE-996791</t>
  </si>
  <si>
    <t>HML.</t>
  </si>
  <si>
    <t>INVOICE .   : 561/21-22</t>
  </si>
  <si>
    <t>PG/CH/00048</t>
  </si>
  <si>
    <t>CUTTACK</t>
  </si>
  <si>
    <t>BARIPADA</t>
  </si>
  <si>
    <t>119178</t>
  </si>
  <si>
    <t>PG/CH/00049</t>
  </si>
  <si>
    <t>119180</t>
  </si>
  <si>
    <t>PG/CH/00111</t>
  </si>
  <si>
    <t>9276</t>
  </si>
  <si>
    <t>PG/CH/00163</t>
  </si>
  <si>
    <t>9292</t>
  </si>
  <si>
    <t>PG/CH/00167</t>
  </si>
  <si>
    <t>SUNDERGARH</t>
  </si>
  <si>
    <t>9266</t>
  </si>
  <si>
    <t>PG/CH/00188</t>
  </si>
  <si>
    <t>14339</t>
  </si>
  <si>
    <t>PG/CH/00189</t>
  </si>
  <si>
    <t>119302</t>
  </si>
  <si>
    <t>PG/CH/00253</t>
  </si>
  <si>
    <t>119332</t>
  </si>
  <si>
    <t>PG/CH/00294</t>
  </si>
  <si>
    <t>BRAHMINPARA</t>
  </si>
  <si>
    <t>9367</t>
  </si>
  <si>
    <t>PG/CH/00330</t>
  </si>
  <si>
    <t>392</t>
  </si>
  <si>
    <t>PG/CH/00369</t>
  </si>
  <si>
    <t>ROURKELA</t>
  </si>
  <si>
    <t>119448</t>
  </si>
  <si>
    <t>PG/CH/00428</t>
  </si>
  <si>
    <t>119514</t>
  </si>
  <si>
    <t>PG/CH/00477</t>
  </si>
  <si>
    <t>119600</t>
  </si>
  <si>
    <t>PG/CH/00479</t>
  </si>
  <si>
    <t>119647</t>
  </si>
  <si>
    <t>PG/CH/00526</t>
  </si>
  <si>
    <t>119671</t>
  </si>
  <si>
    <t>PG/CH/00563</t>
  </si>
  <si>
    <t>119751</t>
  </si>
  <si>
    <t>PG/CH/00630</t>
  </si>
  <si>
    <t>119891</t>
  </si>
  <si>
    <t>PG/CH/00767</t>
  </si>
  <si>
    <t>120031</t>
  </si>
  <si>
    <t>PG/CH/00772</t>
  </si>
  <si>
    <t>20030</t>
  </si>
  <si>
    <t>PG/CH/00774</t>
  </si>
  <si>
    <t>120052</t>
  </si>
  <si>
    <t>PG/CH/00828</t>
  </si>
  <si>
    <t>145</t>
  </si>
  <si>
    <t>PG/CH/00929</t>
  </si>
  <si>
    <t>120259</t>
  </si>
  <si>
    <t>PG/CH/00934</t>
  </si>
  <si>
    <t>120350</t>
  </si>
  <si>
    <t>CTC</t>
  </si>
  <si>
    <t>M/S LUPIN LTD</t>
  </si>
  <si>
    <t>GSTIN :  21AAACL1069K1ZR</t>
  </si>
  <si>
    <t>(RUPEES FOUR THOUSAND EIGHT HUNDRED FOURTY THREE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</si>
</sst>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sz val="10"/>
      <color rgb="FF000000"/>
      <name val="Kinnari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indent="6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 indent="6"/>
    </xf>
    <xf numFmtId="164" fontId="7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3" fontId="13" fillId="0" borderId="2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APRIL%20ATC%20BILL%20ALOK/FINAL/LUPIN%20LIMIT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10">
          <cell r="E10" t="str">
            <v>BARIPADA</v>
          </cell>
          <cell r="F10" t="str">
            <v>17777</v>
          </cell>
          <cell r="G10">
            <v>1</v>
          </cell>
          <cell r="H10">
            <v>50</v>
          </cell>
        </row>
        <row r="11">
          <cell r="E11" t="str">
            <v>BARIPADA</v>
          </cell>
          <cell r="F11" t="str">
            <v>17777</v>
          </cell>
          <cell r="G11">
            <v>1</v>
          </cell>
          <cell r="H11">
            <v>50</v>
          </cell>
        </row>
        <row r="12">
          <cell r="E12" t="str">
            <v>BARIPADA</v>
          </cell>
          <cell r="F12" t="str">
            <v>7821</v>
          </cell>
          <cell r="G12">
            <v>4</v>
          </cell>
          <cell r="H12">
            <v>50</v>
          </cell>
        </row>
        <row r="13">
          <cell r="E13" t="str">
            <v>SUNDERGARH</v>
          </cell>
          <cell r="F13" t="str">
            <v>17939</v>
          </cell>
          <cell r="G13">
            <v>3</v>
          </cell>
          <cell r="H13">
            <v>60</v>
          </cell>
        </row>
        <row r="14">
          <cell r="E14" t="str">
            <v>BARIPADA</v>
          </cell>
          <cell r="F14" t="str">
            <v>7977</v>
          </cell>
          <cell r="G14">
            <v>2</v>
          </cell>
          <cell r="H14">
            <v>50</v>
          </cell>
        </row>
        <row r="15">
          <cell r="E15" t="str">
            <v>BARIPADA</v>
          </cell>
          <cell r="F15" t="str">
            <v>7977</v>
          </cell>
          <cell r="G15">
            <v>2</v>
          </cell>
          <cell r="H15">
            <v>50</v>
          </cell>
        </row>
        <row r="16">
          <cell r="E16" t="str">
            <v>BARIPADA</v>
          </cell>
          <cell r="F16" t="str">
            <v>7966</v>
          </cell>
          <cell r="G16">
            <v>6</v>
          </cell>
          <cell r="H16">
            <v>50</v>
          </cell>
        </row>
        <row r="17">
          <cell r="E17" t="str">
            <v>BARIPADA</v>
          </cell>
          <cell r="F17" t="str">
            <v>182</v>
          </cell>
          <cell r="G17">
            <v>5</v>
          </cell>
          <cell r="H17">
            <v>50</v>
          </cell>
        </row>
        <row r="18">
          <cell r="E18" t="str">
            <v>ROURKELA</v>
          </cell>
          <cell r="F18" t="str">
            <v>296</v>
          </cell>
          <cell r="G18">
            <v>1</v>
          </cell>
          <cell r="H18">
            <v>40</v>
          </cell>
        </row>
        <row r="19">
          <cell r="E19" t="str">
            <v>BARIPADA</v>
          </cell>
          <cell r="F19" t="str">
            <v>8294</v>
          </cell>
          <cell r="G19">
            <v>3</v>
          </cell>
          <cell r="H19">
            <v>50</v>
          </cell>
        </row>
        <row r="20">
          <cell r="E20" t="str">
            <v>BARIPADA</v>
          </cell>
          <cell r="F20" t="str">
            <v>8363</v>
          </cell>
          <cell r="G20">
            <v>8</v>
          </cell>
          <cell r="H20">
            <v>50</v>
          </cell>
        </row>
        <row r="21">
          <cell r="E21" t="str">
            <v>BARIPADA</v>
          </cell>
          <cell r="F21" t="str">
            <v>5250118412</v>
          </cell>
          <cell r="G21">
            <v>2</v>
          </cell>
          <cell r="H21">
            <v>50</v>
          </cell>
        </row>
        <row r="22">
          <cell r="E22" t="str">
            <v>BRAHMINPARA</v>
          </cell>
          <cell r="F22" t="str">
            <v>5250118405</v>
          </cell>
          <cell r="G22">
            <v>1</v>
          </cell>
          <cell r="H22">
            <v>60</v>
          </cell>
        </row>
        <row r="23">
          <cell r="E23" t="str">
            <v>ROURKELA</v>
          </cell>
          <cell r="F23" t="str">
            <v>118722</v>
          </cell>
          <cell r="G23">
            <v>3</v>
          </cell>
          <cell r="H23">
            <v>40</v>
          </cell>
        </row>
        <row r="24">
          <cell r="E24" t="str">
            <v>BARIPADA</v>
          </cell>
          <cell r="F24" t="str">
            <v>8712</v>
          </cell>
          <cell r="G24">
            <v>5</v>
          </cell>
          <cell r="H24">
            <v>50</v>
          </cell>
        </row>
        <row r="25">
          <cell r="E25" t="str">
            <v>BARIPADA</v>
          </cell>
          <cell r="F25" t="str">
            <v>118711</v>
          </cell>
          <cell r="G25">
            <v>1</v>
          </cell>
          <cell r="H25">
            <v>50</v>
          </cell>
        </row>
        <row r="26">
          <cell r="E26" t="str">
            <v>ROURKELA</v>
          </cell>
          <cell r="F26" t="str">
            <v>8781</v>
          </cell>
          <cell r="G26">
            <v>2</v>
          </cell>
          <cell r="H26">
            <v>40</v>
          </cell>
        </row>
        <row r="27">
          <cell r="E27" t="str">
            <v>BARIPADA</v>
          </cell>
          <cell r="F27" t="str">
            <v>118879</v>
          </cell>
          <cell r="G27">
            <v>8</v>
          </cell>
          <cell r="H27">
            <v>50</v>
          </cell>
        </row>
        <row r="28">
          <cell r="E28" t="str">
            <v>BARIPADA</v>
          </cell>
          <cell r="F28" t="str">
            <v>18883</v>
          </cell>
          <cell r="G28">
            <v>9</v>
          </cell>
          <cell r="H28">
            <v>50</v>
          </cell>
        </row>
        <row r="29">
          <cell r="E29" t="str">
            <v>BARIPADA</v>
          </cell>
          <cell r="F29" t="str">
            <v>18965</v>
          </cell>
          <cell r="G29">
            <v>1</v>
          </cell>
          <cell r="H29">
            <v>50</v>
          </cell>
        </row>
        <row r="30">
          <cell r="E30" t="str">
            <v>ROURKELA</v>
          </cell>
          <cell r="F30" t="str">
            <v>9078</v>
          </cell>
          <cell r="G30">
            <v>9</v>
          </cell>
          <cell r="H30">
            <v>40</v>
          </cell>
        </row>
        <row r="31">
          <cell r="E31" t="str">
            <v>BARIPADA</v>
          </cell>
          <cell r="F31" t="str">
            <v>9069</v>
          </cell>
          <cell r="G31">
            <v>1</v>
          </cell>
          <cell r="H31">
            <v>50</v>
          </cell>
        </row>
        <row r="32">
          <cell r="E32" t="str">
            <v>BARIPADA</v>
          </cell>
          <cell r="F32" t="str">
            <v>118538</v>
          </cell>
          <cell r="G32">
            <v>6</v>
          </cell>
          <cell r="H32">
            <v>50</v>
          </cell>
        </row>
        <row r="33">
          <cell r="E33" t="str">
            <v>BARIPADA</v>
          </cell>
          <cell r="F33" t="str">
            <v>118516</v>
          </cell>
          <cell r="G33">
            <v>2</v>
          </cell>
          <cell r="H33">
            <v>50</v>
          </cell>
        </row>
        <row r="34">
          <cell r="E34" t="str">
            <v>ROURKELA</v>
          </cell>
          <cell r="F34" t="str">
            <v>17862</v>
          </cell>
          <cell r="G34">
            <v>3</v>
          </cell>
          <cell r="H34">
            <v>40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="145" zoomScaleNormal="145" workbookViewId="0">
      <selection activeCell="H3" sqref="H3"/>
    </sheetView>
  </sheetViews>
  <sheetFormatPr defaultRowHeight="15.95" customHeight="1"/>
  <cols>
    <col min="1" max="1" width="3.7109375" style="14" customWidth="1"/>
    <col min="2" max="2" width="10.7109375" style="15" bestFit="1" customWidth="1"/>
    <col min="3" max="3" width="12.7109375" style="16" bestFit="1" customWidth="1"/>
    <col min="4" max="4" width="5.85546875" style="17" customWidth="1"/>
    <col min="5" max="5" width="14.85546875" style="14" bestFit="1" customWidth="1"/>
    <col min="6" max="6" width="7.85546875" style="14" customWidth="1"/>
    <col min="7" max="7" width="4.85546875" style="18" customWidth="1"/>
    <col min="8" max="8" width="7.42578125" style="18" customWidth="1"/>
    <col min="9" max="9" width="5.42578125" style="18" customWidth="1"/>
    <col min="10" max="10" width="5.7109375" style="3" customWidth="1"/>
    <col min="11" max="11" width="8.5703125" style="3" customWidth="1"/>
    <col min="12" max="16384" width="9.140625" style="3"/>
  </cols>
  <sheetData>
    <row r="1" spans="1:11" s="7" customFormat="1" ht="15.95" customHeight="1">
      <c r="A1" s="4" t="s">
        <v>0</v>
      </c>
      <c r="B1" s="27"/>
      <c r="C1" s="4"/>
      <c r="D1" s="8"/>
      <c r="H1" s="25" t="s">
        <v>18</v>
      </c>
      <c r="I1" s="25"/>
    </row>
    <row r="2" spans="1:11" s="7" customFormat="1" ht="15.95" customHeight="1">
      <c r="A2" s="46" t="s">
        <v>78</v>
      </c>
      <c r="B2" s="28"/>
      <c r="C2" s="5"/>
      <c r="H2" s="25" t="s">
        <v>25</v>
      </c>
      <c r="I2" s="25"/>
    </row>
    <row r="3" spans="1:11" s="7" customFormat="1" ht="15.95" customHeight="1">
      <c r="A3" s="47" t="s">
        <v>27</v>
      </c>
      <c r="B3" s="29"/>
      <c r="C3" s="6"/>
      <c r="D3" s="8"/>
      <c r="H3" s="25" t="s">
        <v>19</v>
      </c>
      <c r="I3" s="25"/>
    </row>
    <row r="4" spans="1:11" s="7" customFormat="1" ht="15.95" customHeight="1">
      <c r="A4" s="47" t="s">
        <v>79</v>
      </c>
      <c r="B4" s="29"/>
      <c r="C4" s="6"/>
      <c r="D4" s="8"/>
      <c r="E4" s="9"/>
      <c r="H4" s="25" t="s">
        <v>15</v>
      </c>
      <c r="I4" s="25"/>
    </row>
    <row r="5" spans="1:11" s="7" customFormat="1" ht="15.95" customHeight="1">
      <c r="B5" s="26"/>
      <c r="C5" s="8"/>
      <c r="D5" s="10"/>
      <c r="E5" s="9"/>
      <c r="F5" s="11"/>
      <c r="G5" s="12"/>
      <c r="H5" s="12"/>
      <c r="I5" s="42" t="s">
        <v>23</v>
      </c>
      <c r="J5" s="4"/>
    </row>
    <row r="6" spans="1:11" s="7" customFormat="1" ht="15.95" customHeight="1">
      <c r="A6" s="30"/>
      <c r="B6" s="26"/>
      <c r="C6" s="8"/>
      <c r="D6" s="10"/>
      <c r="E6" s="9"/>
      <c r="F6" s="11"/>
      <c r="G6" s="11"/>
      <c r="H6" s="11"/>
      <c r="I6" s="11"/>
    </row>
    <row r="7" spans="1:11" s="39" customFormat="1" ht="20.25" customHeight="1">
      <c r="A7" s="34" t="s">
        <v>4</v>
      </c>
      <c r="B7" s="35" t="s">
        <v>5</v>
      </c>
      <c r="C7" s="36" t="s">
        <v>6</v>
      </c>
      <c r="D7" s="36" t="s">
        <v>7</v>
      </c>
      <c r="E7" s="36" t="s">
        <v>8</v>
      </c>
      <c r="F7" s="38" t="s">
        <v>9</v>
      </c>
      <c r="G7" s="37" t="s">
        <v>20</v>
      </c>
      <c r="H7" s="37" t="s">
        <v>21</v>
      </c>
      <c r="I7" s="41" t="s">
        <v>24</v>
      </c>
      <c r="J7" s="38" t="s">
        <v>22</v>
      </c>
      <c r="K7" s="36" t="s">
        <v>10</v>
      </c>
    </row>
    <row r="8" spans="1:11" s="13" customFormat="1" ht="15.95" customHeight="1">
      <c r="A8" s="34">
        <v>1</v>
      </c>
      <c r="B8" s="44">
        <v>44319</v>
      </c>
      <c r="C8" s="45" t="s">
        <v>26</v>
      </c>
      <c r="D8" s="45" t="s">
        <v>77</v>
      </c>
      <c r="E8" s="45" t="s">
        <v>28</v>
      </c>
      <c r="F8" s="45" t="s">
        <v>29</v>
      </c>
      <c r="G8" s="43">
        <v>2</v>
      </c>
      <c r="H8" s="33">
        <f>VLOOKUP(E8,[1]Sheet1!$E$10:$H$34,4,FALSE)</f>
        <v>50</v>
      </c>
      <c r="I8" s="33">
        <f>G8*2</f>
        <v>4</v>
      </c>
      <c r="J8" s="33">
        <v>35</v>
      </c>
      <c r="K8" s="33">
        <f>G8*H8+I8+J8</f>
        <v>139</v>
      </c>
    </row>
    <row r="9" spans="1:11" s="13" customFormat="1" ht="15.95" customHeight="1">
      <c r="A9" s="34">
        <v>2</v>
      </c>
      <c r="B9" s="44">
        <v>44319</v>
      </c>
      <c r="C9" s="45" t="s">
        <v>30</v>
      </c>
      <c r="D9" s="45" t="s">
        <v>77</v>
      </c>
      <c r="E9" s="45" t="s">
        <v>28</v>
      </c>
      <c r="F9" s="45" t="s">
        <v>31</v>
      </c>
      <c r="G9" s="43">
        <v>2</v>
      </c>
      <c r="H9" s="33">
        <f>VLOOKUP(E9,[1]Sheet1!$E$10:$H$34,4,FALSE)</f>
        <v>50</v>
      </c>
      <c r="I9" s="33">
        <f t="shared" ref="I9:I30" si="0">G9*2</f>
        <v>4</v>
      </c>
      <c r="J9" s="33">
        <v>35</v>
      </c>
      <c r="K9" s="33">
        <f t="shared" ref="K9:K30" si="1">G9*H9+I9+J9</f>
        <v>139</v>
      </c>
    </row>
    <row r="10" spans="1:11" s="13" customFormat="1" ht="15.95" customHeight="1">
      <c r="A10" s="34">
        <v>3</v>
      </c>
      <c r="B10" s="44">
        <v>44320</v>
      </c>
      <c r="C10" s="45" t="s">
        <v>32</v>
      </c>
      <c r="D10" s="45" t="s">
        <v>77</v>
      </c>
      <c r="E10" s="45" t="s">
        <v>28</v>
      </c>
      <c r="F10" s="45" t="s">
        <v>33</v>
      </c>
      <c r="G10" s="43">
        <v>3</v>
      </c>
      <c r="H10" s="33">
        <f>VLOOKUP(E10,[1]Sheet1!$E$10:$H$34,4,FALSE)</f>
        <v>50</v>
      </c>
      <c r="I10" s="33">
        <f t="shared" si="0"/>
        <v>6</v>
      </c>
      <c r="J10" s="33">
        <v>35</v>
      </c>
      <c r="K10" s="33">
        <f t="shared" si="1"/>
        <v>191</v>
      </c>
    </row>
    <row r="11" spans="1:11" s="13" customFormat="1" ht="15.95" customHeight="1">
      <c r="A11" s="34">
        <v>4</v>
      </c>
      <c r="B11" s="44">
        <v>44321</v>
      </c>
      <c r="C11" s="45" t="s">
        <v>34</v>
      </c>
      <c r="D11" s="45" t="s">
        <v>77</v>
      </c>
      <c r="E11" s="45" t="s">
        <v>28</v>
      </c>
      <c r="F11" s="45" t="s">
        <v>35</v>
      </c>
      <c r="G11" s="43">
        <v>1</v>
      </c>
      <c r="H11" s="33">
        <f>VLOOKUP(E11,[1]Sheet1!$E$10:$H$34,4,FALSE)</f>
        <v>50</v>
      </c>
      <c r="I11" s="33">
        <f t="shared" si="0"/>
        <v>2</v>
      </c>
      <c r="J11" s="33">
        <v>35</v>
      </c>
      <c r="K11" s="33">
        <f t="shared" si="1"/>
        <v>87</v>
      </c>
    </row>
    <row r="12" spans="1:11" s="13" customFormat="1" ht="15.95" customHeight="1">
      <c r="A12" s="34">
        <v>5</v>
      </c>
      <c r="B12" s="44">
        <v>44321</v>
      </c>
      <c r="C12" s="45" t="s">
        <v>36</v>
      </c>
      <c r="D12" s="45" t="s">
        <v>77</v>
      </c>
      <c r="E12" s="45" t="s">
        <v>37</v>
      </c>
      <c r="F12" s="45" t="s">
        <v>38</v>
      </c>
      <c r="G12" s="43">
        <v>1</v>
      </c>
      <c r="H12" s="33">
        <f>VLOOKUP(E12,[1]Sheet1!$E$10:$H$34,4,FALSE)</f>
        <v>60</v>
      </c>
      <c r="I12" s="33">
        <f t="shared" si="0"/>
        <v>2</v>
      </c>
      <c r="J12" s="33">
        <v>35</v>
      </c>
      <c r="K12" s="33">
        <f t="shared" si="1"/>
        <v>97</v>
      </c>
    </row>
    <row r="13" spans="1:11" s="13" customFormat="1" ht="15.95" customHeight="1">
      <c r="A13" s="34">
        <v>6</v>
      </c>
      <c r="B13" s="44">
        <v>44322</v>
      </c>
      <c r="C13" s="45" t="s">
        <v>39</v>
      </c>
      <c r="D13" s="45" t="s">
        <v>77</v>
      </c>
      <c r="E13" s="45" t="s">
        <v>28</v>
      </c>
      <c r="F13" s="45" t="s">
        <v>40</v>
      </c>
      <c r="G13" s="43">
        <v>12</v>
      </c>
      <c r="H13" s="33">
        <f>VLOOKUP(E13,[1]Sheet1!$E$10:$H$34,4,FALSE)</f>
        <v>50</v>
      </c>
      <c r="I13" s="33">
        <f t="shared" si="0"/>
        <v>24</v>
      </c>
      <c r="J13" s="33">
        <v>35</v>
      </c>
      <c r="K13" s="33">
        <f t="shared" si="1"/>
        <v>659</v>
      </c>
    </row>
    <row r="14" spans="1:11" s="13" customFormat="1" ht="15.95" customHeight="1">
      <c r="A14" s="34">
        <v>7</v>
      </c>
      <c r="B14" s="44">
        <v>44322</v>
      </c>
      <c r="C14" s="45" t="s">
        <v>41</v>
      </c>
      <c r="D14" s="45" t="s">
        <v>77</v>
      </c>
      <c r="E14" s="45" t="s">
        <v>28</v>
      </c>
      <c r="F14" s="45" t="s">
        <v>42</v>
      </c>
      <c r="G14" s="43">
        <v>1</v>
      </c>
      <c r="H14" s="33">
        <f>VLOOKUP(E14,[1]Sheet1!$E$10:$H$34,4,FALSE)</f>
        <v>50</v>
      </c>
      <c r="I14" s="33">
        <f t="shared" si="0"/>
        <v>2</v>
      </c>
      <c r="J14" s="33">
        <v>35</v>
      </c>
      <c r="K14" s="33">
        <f t="shared" si="1"/>
        <v>87</v>
      </c>
    </row>
    <row r="15" spans="1:11" s="13" customFormat="1" ht="15.95" customHeight="1">
      <c r="A15" s="34">
        <v>8</v>
      </c>
      <c r="B15" s="44">
        <v>44323</v>
      </c>
      <c r="C15" s="45" t="s">
        <v>43</v>
      </c>
      <c r="D15" s="45" t="s">
        <v>77</v>
      </c>
      <c r="E15" s="45" t="s">
        <v>28</v>
      </c>
      <c r="F15" s="45" t="s">
        <v>44</v>
      </c>
      <c r="G15" s="43">
        <v>1</v>
      </c>
      <c r="H15" s="33">
        <f>VLOOKUP(E15,[1]Sheet1!$E$10:$H$34,4,FALSE)</f>
        <v>50</v>
      </c>
      <c r="I15" s="33">
        <f t="shared" si="0"/>
        <v>2</v>
      </c>
      <c r="J15" s="33">
        <v>35</v>
      </c>
      <c r="K15" s="33">
        <f t="shared" si="1"/>
        <v>87</v>
      </c>
    </row>
    <row r="16" spans="1:11" s="13" customFormat="1" ht="15.95" customHeight="1">
      <c r="A16" s="34">
        <v>9</v>
      </c>
      <c r="B16" s="44">
        <v>44324</v>
      </c>
      <c r="C16" s="45" t="s">
        <v>45</v>
      </c>
      <c r="D16" s="45" t="s">
        <v>77</v>
      </c>
      <c r="E16" s="45" t="s">
        <v>46</v>
      </c>
      <c r="F16" s="45" t="s">
        <v>47</v>
      </c>
      <c r="G16" s="43">
        <v>4</v>
      </c>
      <c r="H16" s="33">
        <f>VLOOKUP(E16,[1]Sheet1!$E$10:$H$34,4,FALSE)</f>
        <v>60</v>
      </c>
      <c r="I16" s="33">
        <f t="shared" si="0"/>
        <v>8</v>
      </c>
      <c r="J16" s="33">
        <v>35</v>
      </c>
      <c r="K16" s="33">
        <f t="shared" si="1"/>
        <v>283</v>
      </c>
    </row>
    <row r="17" spans="1:11" s="13" customFormat="1" ht="15.95" customHeight="1">
      <c r="A17" s="34">
        <v>10</v>
      </c>
      <c r="B17" s="44">
        <v>44326</v>
      </c>
      <c r="C17" s="45" t="s">
        <v>48</v>
      </c>
      <c r="D17" s="45" t="s">
        <v>77</v>
      </c>
      <c r="E17" s="45" t="s">
        <v>28</v>
      </c>
      <c r="F17" s="45" t="s">
        <v>49</v>
      </c>
      <c r="G17" s="43">
        <v>6</v>
      </c>
      <c r="H17" s="33">
        <f>VLOOKUP(E17,[1]Sheet1!$E$10:$H$34,4,FALSE)</f>
        <v>50</v>
      </c>
      <c r="I17" s="33">
        <f t="shared" si="0"/>
        <v>12</v>
      </c>
      <c r="J17" s="33">
        <v>35</v>
      </c>
      <c r="K17" s="33">
        <f t="shared" si="1"/>
        <v>347</v>
      </c>
    </row>
    <row r="18" spans="1:11" s="13" customFormat="1" ht="15.95" customHeight="1">
      <c r="A18" s="34">
        <v>11</v>
      </c>
      <c r="B18" s="44">
        <v>44328</v>
      </c>
      <c r="C18" s="45" t="s">
        <v>50</v>
      </c>
      <c r="D18" s="45" t="s">
        <v>77</v>
      </c>
      <c r="E18" s="45" t="s">
        <v>51</v>
      </c>
      <c r="F18" s="45" t="s">
        <v>52</v>
      </c>
      <c r="G18" s="43">
        <v>2</v>
      </c>
      <c r="H18" s="33">
        <f>VLOOKUP(E18,[1]Sheet1!$E$10:$H$34,4,FALSE)</f>
        <v>40</v>
      </c>
      <c r="I18" s="33">
        <f t="shared" si="0"/>
        <v>4</v>
      </c>
      <c r="J18" s="33">
        <v>35</v>
      </c>
      <c r="K18" s="33">
        <f t="shared" si="1"/>
        <v>119</v>
      </c>
    </row>
    <row r="19" spans="1:11" s="13" customFormat="1" ht="15.95" customHeight="1">
      <c r="A19" s="34">
        <v>12</v>
      </c>
      <c r="B19" s="44">
        <v>44329</v>
      </c>
      <c r="C19" s="45" t="s">
        <v>53</v>
      </c>
      <c r="D19" s="45" t="s">
        <v>77</v>
      </c>
      <c r="E19" s="45" t="s">
        <v>28</v>
      </c>
      <c r="F19" s="45" t="s">
        <v>54</v>
      </c>
      <c r="G19" s="43">
        <v>6</v>
      </c>
      <c r="H19" s="33">
        <f>VLOOKUP(E19,[1]Sheet1!$E$10:$H$34,4,FALSE)</f>
        <v>50</v>
      </c>
      <c r="I19" s="33">
        <f t="shared" si="0"/>
        <v>12</v>
      </c>
      <c r="J19" s="33">
        <v>35</v>
      </c>
      <c r="K19" s="33">
        <f t="shared" si="1"/>
        <v>347</v>
      </c>
    </row>
    <row r="20" spans="1:11" s="13" customFormat="1" ht="15.95" customHeight="1">
      <c r="A20" s="34">
        <v>13</v>
      </c>
      <c r="B20" s="44">
        <v>44331</v>
      </c>
      <c r="C20" s="45" t="s">
        <v>55</v>
      </c>
      <c r="D20" s="45" t="s">
        <v>77</v>
      </c>
      <c r="E20" s="45" t="s">
        <v>28</v>
      </c>
      <c r="F20" s="45" t="s">
        <v>56</v>
      </c>
      <c r="G20" s="43">
        <v>2</v>
      </c>
      <c r="H20" s="33">
        <f>VLOOKUP(E20,[1]Sheet1!$E$10:$H$34,4,FALSE)</f>
        <v>50</v>
      </c>
      <c r="I20" s="33">
        <f t="shared" si="0"/>
        <v>4</v>
      </c>
      <c r="J20" s="33">
        <v>35</v>
      </c>
      <c r="K20" s="33">
        <f t="shared" si="1"/>
        <v>139</v>
      </c>
    </row>
    <row r="21" spans="1:11" s="13" customFormat="1" ht="15.95" customHeight="1">
      <c r="A21" s="34">
        <v>14</v>
      </c>
      <c r="B21" s="44">
        <v>44331</v>
      </c>
      <c r="C21" s="45" t="s">
        <v>57</v>
      </c>
      <c r="D21" s="45" t="s">
        <v>77</v>
      </c>
      <c r="E21" s="45" t="s">
        <v>51</v>
      </c>
      <c r="F21" s="45" t="s">
        <v>58</v>
      </c>
      <c r="G21" s="43">
        <v>1</v>
      </c>
      <c r="H21" s="33">
        <f>VLOOKUP(E21,[1]Sheet1!$E$10:$H$34,4,FALSE)</f>
        <v>40</v>
      </c>
      <c r="I21" s="33">
        <f t="shared" si="0"/>
        <v>2</v>
      </c>
      <c r="J21" s="33">
        <v>35</v>
      </c>
      <c r="K21" s="33">
        <f t="shared" si="1"/>
        <v>77</v>
      </c>
    </row>
    <row r="22" spans="1:11" s="13" customFormat="1" ht="15.95" customHeight="1">
      <c r="A22" s="34">
        <v>15</v>
      </c>
      <c r="B22" s="44">
        <v>44331</v>
      </c>
      <c r="C22" s="45" t="s">
        <v>59</v>
      </c>
      <c r="D22" s="45" t="s">
        <v>77</v>
      </c>
      <c r="E22" s="45" t="s">
        <v>51</v>
      </c>
      <c r="F22" s="45" t="s">
        <v>60</v>
      </c>
      <c r="G22" s="43">
        <v>1</v>
      </c>
      <c r="H22" s="33">
        <f>VLOOKUP(E22,[1]Sheet1!$E$10:$H$34,4,FALSE)</f>
        <v>40</v>
      </c>
      <c r="I22" s="33">
        <f t="shared" si="0"/>
        <v>2</v>
      </c>
      <c r="J22" s="33">
        <v>35</v>
      </c>
      <c r="K22" s="33">
        <f t="shared" si="1"/>
        <v>77</v>
      </c>
    </row>
    <row r="23" spans="1:11" s="13" customFormat="1" ht="15.95" customHeight="1">
      <c r="A23" s="34">
        <v>16</v>
      </c>
      <c r="B23" s="44">
        <v>44334</v>
      </c>
      <c r="C23" s="45" t="s">
        <v>61</v>
      </c>
      <c r="D23" s="45" t="s">
        <v>77</v>
      </c>
      <c r="E23" s="45" t="s">
        <v>28</v>
      </c>
      <c r="F23" s="45" t="s">
        <v>62</v>
      </c>
      <c r="G23" s="43">
        <v>5</v>
      </c>
      <c r="H23" s="33">
        <f>VLOOKUP(E23,[1]Sheet1!$E$10:$H$34,4,FALSE)</f>
        <v>50</v>
      </c>
      <c r="I23" s="33">
        <f t="shared" si="0"/>
        <v>10</v>
      </c>
      <c r="J23" s="33">
        <v>35</v>
      </c>
      <c r="K23" s="33">
        <f t="shared" si="1"/>
        <v>295</v>
      </c>
    </row>
    <row r="24" spans="1:11" s="13" customFormat="1" ht="15.95" customHeight="1">
      <c r="A24" s="34">
        <v>17</v>
      </c>
      <c r="B24" s="44">
        <v>44336</v>
      </c>
      <c r="C24" s="45" t="s">
        <v>63</v>
      </c>
      <c r="D24" s="45" t="s">
        <v>77</v>
      </c>
      <c r="E24" s="45" t="s">
        <v>28</v>
      </c>
      <c r="F24" s="45" t="s">
        <v>64</v>
      </c>
      <c r="G24" s="43">
        <v>6</v>
      </c>
      <c r="H24" s="33">
        <f>VLOOKUP(E24,[1]Sheet1!$E$10:$H$34,4,FALSE)</f>
        <v>50</v>
      </c>
      <c r="I24" s="33">
        <f t="shared" si="0"/>
        <v>12</v>
      </c>
      <c r="J24" s="33">
        <v>35</v>
      </c>
      <c r="K24" s="33">
        <f t="shared" si="1"/>
        <v>347</v>
      </c>
    </row>
    <row r="25" spans="1:11" s="13" customFormat="1" ht="15.95" customHeight="1">
      <c r="A25" s="34">
        <v>18</v>
      </c>
      <c r="B25" s="44">
        <v>44343</v>
      </c>
      <c r="C25" s="45" t="s">
        <v>65</v>
      </c>
      <c r="D25" s="45" t="s">
        <v>77</v>
      </c>
      <c r="E25" s="45" t="s">
        <v>51</v>
      </c>
      <c r="F25" s="45" t="s">
        <v>66</v>
      </c>
      <c r="G25" s="43">
        <v>2</v>
      </c>
      <c r="H25" s="33">
        <f>VLOOKUP(E25,[1]Sheet1!$E$10:$H$34,4,FALSE)</f>
        <v>40</v>
      </c>
      <c r="I25" s="33">
        <f t="shared" si="0"/>
        <v>4</v>
      </c>
      <c r="J25" s="33">
        <v>35</v>
      </c>
      <c r="K25" s="33">
        <f t="shared" si="1"/>
        <v>119</v>
      </c>
    </row>
    <row r="26" spans="1:11" s="13" customFormat="1" ht="15.95" customHeight="1">
      <c r="A26" s="34">
        <v>19</v>
      </c>
      <c r="B26" s="44">
        <v>44343</v>
      </c>
      <c r="C26" s="45" t="s">
        <v>67</v>
      </c>
      <c r="D26" s="45" t="s">
        <v>77</v>
      </c>
      <c r="E26" s="45" t="s">
        <v>28</v>
      </c>
      <c r="F26" s="45" t="s">
        <v>68</v>
      </c>
      <c r="G26" s="43">
        <v>8</v>
      </c>
      <c r="H26" s="33">
        <f>VLOOKUP(E26,[1]Sheet1!$E$10:$H$34,4,FALSE)</f>
        <v>50</v>
      </c>
      <c r="I26" s="33">
        <f t="shared" si="0"/>
        <v>16</v>
      </c>
      <c r="J26" s="33">
        <v>35</v>
      </c>
      <c r="K26" s="33">
        <f t="shared" si="1"/>
        <v>451</v>
      </c>
    </row>
    <row r="27" spans="1:11" s="13" customFormat="1" ht="15.95" customHeight="1">
      <c r="A27" s="34">
        <v>20</v>
      </c>
      <c r="B27" s="44">
        <v>44343</v>
      </c>
      <c r="C27" s="45" t="s">
        <v>69</v>
      </c>
      <c r="D27" s="45" t="s">
        <v>77</v>
      </c>
      <c r="E27" s="45" t="s">
        <v>28</v>
      </c>
      <c r="F27" s="45" t="s">
        <v>70</v>
      </c>
      <c r="G27" s="43">
        <v>5</v>
      </c>
      <c r="H27" s="33">
        <f>VLOOKUP(E27,[1]Sheet1!$E$10:$H$34,4,FALSE)</f>
        <v>50</v>
      </c>
      <c r="I27" s="33">
        <f t="shared" si="0"/>
        <v>10</v>
      </c>
      <c r="J27" s="33">
        <v>35</v>
      </c>
      <c r="K27" s="33">
        <f t="shared" si="1"/>
        <v>295</v>
      </c>
    </row>
    <row r="28" spans="1:11" s="13" customFormat="1" ht="15.95" customHeight="1">
      <c r="A28" s="34">
        <v>21</v>
      </c>
      <c r="B28" s="44">
        <v>44344</v>
      </c>
      <c r="C28" s="45" t="s">
        <v>71</v>
      </c>
      <c r="D28" s="45" t="s">
        <v>77</v>
      </c>
      <c r="E28" s="45" t="s">
        <v>37</v>
      </c>
      <c r="F28" s="45" t="s">
        <v>72</v>
      </c>
      <c r="G28" s="43">
        <v>1</v>
      </c>
      <c r="H28" s="33">
        <f>VLOOKUP(E28,[1]Sheet1!$E$10:$H$34,4,FALSE)</f>
        <v>60</v>
      </c>
      <c r="I28" s="33">
        <f t="shared" si="0"/>
        <v>2</v>
      </c>
      <c r="J28" s="33">
        <v>35</v>
      </c>
      <c r="K28" s="33">
        <f t="shared" si="1"/>
        <v>97</v>
      </c>
    </row>
    <row r="29" spans="1:11" s="13" customFormat="1" ht="15.95" customHeight="1">
      <c r="A29" s="34">
        <v>22</v>
      </c>
      <c r="B29" s="44">
        <v>44347</v>
      </c>
      <c r="C29" s="45" t="s">
        <v>73</v>
      </c>
      <c r="D29" s="45" t="s">
        <v>77</v>
      </c>
      <c r="E29" s="45" t="s">
        <v>51</v>
      </c>
      <c r="F29" s="45" t="s">
        <v>74</v>
      </c>
      <c r="G29" s="43">
        <v>6</v>
      </c>
      <c r="H29" s="33">
        <f>VLOOKUP(E29,[1]Sheet1!$E$10:$H$34,4,FALSE)</f>
        <v>40</v>
      </c>
      <c r="I29" s="33">
        <f t="shared" si="0"/>
        <v>12</v>
      </c>
      <c r="J29" s="33">
        <v>35</v>
      </c>
      <c r="K29" s="33">
        <f t="shared" si="1"/>
        <v>287</v>
      </c>
    </row>
    <row r="30" spans="1:11" s="13" customFormat="1" ht="15.95" customHeight="1">
      <c r="A30" s="34">
        <v>23</v>
      </c>
      <c r="B30" s="44">
        <v>44347</v>
      </c>
      <c r="C30" s="45" t="s">
        <v>75</v>
      </c>
      <c r="D30" s="45" t="s">
        <v>77</v>
      </c>
      <c r="E30" s="45" t="s">
        <v>51</v>
      </c>
      <c r="F30" s="45" t="s">
        <v>76</v>
      </c>
      <c r="G30" s="43">
        <v>1</v>
      </c>
      <c r="H30" s="33">
        <f>VLOOKUP(E30,[1]Sheet1!$E$10:$H$34,4,FALSE)</f>
        <v>40</v>
      </c>
      <c r="I30" s="33">
        <f t="shared" si="0"/>
        <v>2</v>
      </c>
      <c r="J30" s="33">
        <v>35</v>
      </c>
      <c r="K30" s="33">
        <f t="shared" si="1"/>
        <v>77</v>
      </c>
    </row>
    <row r="31" spans="1:11" s="13" customFormat="1" ht="15.95" customHeight="1">
      <c r="A31" s="48" t="s">
        <v>80</v>
      </c>
      <c r="B31" s="49"/>
      <c r="C31" s="49"/>
      <c r="D31" s="49"/>
      <c r="E31" s="49"/>
      <c r="F31" s="49"/>
      <c r="G31" s="49"/>
      <c r="H31" s="49"/>
      <c r="I31" s="49"/>
      <c r="J31" s="50"/>
      <c r="K31" s="40">
        <f>SUM(K8:K30)</f>
        <v>4843</v>
      </c>
    </row>
    <row r="32" spans="1:11" ht="15.95" customHeight="1">
      <c r="A32" s="51" t="s">
        <v>11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5.95" customHeight="1">
      <c r="A33" s="32"/>
      <c r="B33" s="31"/>
      <c r="C33" s="32"/>
      <c r="D33" s="32"/>
      <c r="E33" s="32"/>
      <c r="F33" s="32"/>
      <c r="G33" s="32"/>
      <c r="H33" s="32"/>
      <c r="I33" s="32"/>
    </row>
    <row r="34" spans="1:10" ht="15.95" customHeight="1">
      <c r="A34" s="20" t="s">
        <v>12</v>
      </c>
      <c r="B34" s="21"/>
      <c r="C34" s="22"/>
      <c r="D34" s="23"/>
      <c r="E34" s="20"/>
      <c r="F34" s="20"/>
      <c r="G34" s="24"/>
      <c r="H34" s="24"/>
      <c r="I34" s="24"/>
    </row>
    <row r="35" spans="1:10" ht="15.95" customHeight="1">
      <c r="A35" s="20" t="s">
        <v>13</v>
      </c>
      <c r="B35" s="52" t="s">
        <v>17</v>
      </c>
      <c r="C35" s="52"/>
      <c r="D35" s="52"/>
      <c r="E35" s="52"/>
      <c r="F35" s="52"/>
      <c r="G35" s="52"/>
      <c r="H35" s="52"/>
      <c r="I35" s="52"/>
      <c r="J35" s="52"/>
    </row>
    <row r="36" spans="1:10" ht="15.95" customHeight="1">
      <c r="A36" s="20"/>
      <c r="B36" s="31"/>
      <c r="C36" s="31"/>
      <c r="D36" s="31"/>
      <c r="E36" s="31"/>
      <c r="F36" s="31"/>
      <c r="G36" s="31"/>
      <c r="H36" s="31"/>
      <c r="I36" s="31"/>
    </row>
    <row r="37" spans="1:10" ht="15.95" customHeight="1">
      <c r="A37" s="20"/>
      <c r="B37" s="31"/>
      <c r="C37" s="31"/>
      <c r="D37" s="31"/>
      <c r="E37" s="31"/>
      <c r="F37" s="31"/>
      <c r="G37" s="31"/>
      <c r="H37" s="31"/>
      <c r="I37" s="31"/>
    </row>
    <row r="38" spans="1:10" ht="15.95" customHeight="1">
      <c r="A38" s="19" t="s">
        <v>14</v>
      </c>
    </row>
    <row r="41" spans="1:10" ht="15.95" customHeight="1">
      <c r="A41" s="19" t="s">
        <v>16</v>
      </c>
    </row>
  </sheetData>
  <sortState ref="B8:K32">
    <sortCondition ref="B8:B32"/>
  </sortState>
  <mergeCells count="3">
    <mergeCell ref="A31:J31"/>
    <mergeCell ref="A32:J32"/>
    <mergeCell ref="B35:J35"/>
  </mergeCells>
  <conditionalFormatting sqref="C33:C34 C1:C6 C36:C65431">
    <cfRule type="duplicateValues" dxfId="13" priority="28" stopIfTrue="1"/>
  </conditionalFormatting>
  <conditionalFormatting sqref="C33:C34 C36:C65431">
    <cfRule type="duplicateValues" dxfId="12" priority="52" stopIfTrue="1"/>
  </conditionalFormatting>
  <conditionalFormatting sqref="C33:C34 C8:C30 C1:C6 C36:C1048576">
    <cfRule type="duplicateValues" dxfId="11" priority="17"/>
  </conditionalFormatting>
  <conditionalFormatting sqref="F33:F34 F8:F30 F1:F6 F36:F1048576">
    <cfRule type="duplicateValues" dxfId="10" priority="16"/>
  </conditionalFormatting>
  <conditionalFormatting sqref="F7">
    <cfRule type="duplicateValues" dxfId="9" priority="13" stopIfTrue="1"/>
  </conditionalFormatting>
  <conditionalFormatting sqref="C7">
    <cfRule type="duplicateValues" dxfId="8" priority="12" stopIfTrue="1"/>
  </conditionalFormatting>
  <conditionalFormatting sqref="F7">
    <cfRule type="duplicateValues" dxfId="7" priority="10" stopIfTrue="1"/>
    <cfRule type="duplicateValues" dxfId="6" priority="11" stopIfTrue="1"/>
  </conditionalFormatting>
  <conditionalFormatting sqref="F1:F1048576">
    <cfRule type="duplicateValues" dxfId="5" priority="1"/>
  </conditionalFormatting>
  <conditionalFormatting sqref="C8:C30">
    <cfRule type="duplicateValues" dxfId="4" priority="579"/>
  </conditionalFormatting>
  <conditionalFormatting sqref="F8:F30">
    <cfRule type="duplicateValues" dxfId="3" priority="580"/>
  </conditionalFormatting>
  <conditionalFormatting sqref="G6:I6">
    <cfRule type="duplicateValues" dxfId="2" priority="599" stopIfTrue="1"/>
  </conditionalFormatting>
  <conditionalFormatting sqref="G6:I6">
    <cfRule type="duplicateValues" dxfId="1" priority="601" stopIfTrue="1"/>
    <cfRule type="duplicateValues" dxfId="0" priority="602" stopIfTrue="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35:B37"/>
    <dataValidation type="custom" errorStyle="information" allowBlank="1" showInputMessage="1" showErrorMessage="1" errorTitle="PRAGATI LOGISTICS" error="QUERRY :&#10;CONTACT: ADMIN@PRAGATILOGISTICS.IN  // PRAGATILOGISTICSCTC@GMAIL.COM&#10;" sqref="A34:I34">
      <formula1>"SFEDF"</formula1>
    </dataValidation>
    <dataValidation type="custom" allowBlank="1" showInputMessage="1" showErrorMessage="1" sqref="A32:A33 B33:I33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2021-06-07T22:44:42Z</cp:lastPrinted>
  <dcterms:created xsi:type="dcterms:W3CDTF">2010-04-08T11:28:01Z</dcterms:created>
  <dcterms:modified xsi:type="dcterms:W3CDTF">2021-06-19T22:00:08Z</dcterms:modified>
</cp:coreProperties>
</file>