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7" i="1"/>
  <c r="I5"/>
  <c r="I6"/>
  <c r="I7"/>
  <c r="I8"/>
  <c r="I9"/>
  <c r="I10"/>
  <c r="I11"/>
  <c r="I12"/>
  <c r="I13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4"/>
  <c r="K4" s="1"/>
  <c r="K14" s="1"/>
</calcChain>
</file>

<file path=xl/sharedStrings.xml><?xml version="1.0" encoding="utf-8"?>
<sst xmlns="http://schemas.openxmlformats.org/spreadsheetml/2006/main" count="67" uniqueCount="48">
  <si>
    <t>INVOICE
PRAGATI LOGISTICS,SAMANTA SAHI KHUNTIA LANE,8984191006
GST No:21AGHPB9356M1Z9</t>
  </si>
  <si>
    <t>03/9/2024</t>
  </si>
  <si>
    <t>143</t>
  </si>
  <si>
    <t>142</t>
  </si>
  <si>
    <t>145</t>
  </si>
  <si>
    <t>144</t>
  </si>
  <si>
    <t>09/9/2024</t>
  </si>
  <si>
    <t>153</t>
  </si>
  <si>
    <t>10/9/2024</t>
  </si>
  <si>
    <t>147</t>
  </si>
  <si>
    <t>158</t>
  </si>
  <si>
    <t>14/9/2024</t>
  </si>
  <si>
    <t>159</t>
  </si>
  <si>
    <t>24/9/2024</t>
  </si>
  <si>
    <t>169</t>
  </si>
  <si>
    <t>166</t>
  </si>
  <si>
    <t>Thanking you for your business.
PRAGATI LOGISTICS</t>
  </si>
  <si>
    <t>Kindly, verify &amp; confirm within 7 days, else GST will be filed by 20th OCT., 2024. 
GST to be paid by Consignor under Reverse Charge Mechanism(RCM) as per GST.</t>
  </si>
  <si>
    <t>PL/DO/11072</t>
  </si>
  <si>
    <t>PL/DO/11073</t>
  </si>
  <si>
    <t>PL/DO/11074</t>
  </si>
  <si>
    <t>PL/DO/11075</t>
  </si>
  <si>
    <t>PL/DO/11452</t>
  </si>
  <si>
    <t>PL/DO/11555</t>
  </si>
  <si>
    <t>PL/DO/11583</t>
  </si>
  <si>
    <t>PL/DO/12024</t>
  </si>
  <si>
    <t>PL/DO/12728</t>
  </si>
  <si>
    <t>PL/DO/12729</t>
  </si>
  <si>
    <t>NIALI</t>
  </si>
  <si>
    <t>JARKA</t>
  </si>
  <si>
    <t>BALIKUDA</t>
  </si>
  <si>
    <t>JAGATSINGHPUR</t>
  </si>
  <si>
    <t>JAJPUR ROAD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</si>
  <si>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</si>
  <si>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</si>
  <si>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</si>
  <si>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</si>
  <si>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</si>
  <si>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</si>
  <si>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</si>
  <si>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</si>
  <si>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</si>
  <si>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</si>
  <si>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FOUR THOUSAND TWENTY TWO ONLY)</t>
  </si>
  <si>
    <t xml:space="preserve">Bill Date:30/09/2024
Bill NO : 22126
Total Amount:4022.00
</t>
  </si>
  <si>
    <t>DD.CH.</t>
  </si>
  <si>
    <t>LR CH.</t>
  </si>
  <si>
    <t xml:space="preserve">M S ENTERPRISES 
Address:HINDOL KOTHI PLOT NO.548  TULASIPUR CUTTACK 753008,7978207687
GST No:21ACAPJ4894M1ZF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</si>
</sst>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6</xdr:col>
      <xdr:colOff>371475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85725"/>
          <a:ext cx="39624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W2" sqref="W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.28515625" style="1" customWidth="1"/>
    <col min="8" max="8" width="7.5703125" style="2" customWidth="1"/>
    <col min="9" max="9" width="7.28515625" style="2" customWidth="1"/>
    <col min="10" max="10" width="7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8" customHeight="1">
      <c r="A2" s="17" t="s">
        <v>47</v>
      </c>
      <c r="B2" s="18"/>
      <c r="C2" s="18"/>
      <c r="D2" s="18"/>
      <c r="E2" s="18"/>
      <c r="F2" s="18"/>
      <c r="G2" s="19"/>
      <c r="H2" s="20" t="s">
        <v>44</v>
      </c>
      <c r="I2" s="20"/>
      <c r="J2" s="20"/>
      <c r="K2" s="20"/>
    </row>
    <row r="3" spans="1:11" s="10" customFormat="1">
      <c r="A3" s="5" t="s">
        <v>34</v>
      </c>
      <c r="B3" s="5" t="s">
        <v>35</v>
      </c>
      <c r="C3" s="5" t="s">
        <v>36</v>
      </c>
      <c r="D3" s="5" t="s">
        <v>37</v>
      </c>
      <c r="E3" s="5" t="s">
        <v>38</v>
      </c>
      <c r="F3" s="5" t="s">
        <v>39</v>
      </c>
      <c r="G3" s="5" t="s">
        <v>40</v>
      </c>
      <c r="H3" s="9" t="s">
        <v>41</v>
      </c>
      <c r="I3" s="9" t="s">
        <v>45</v>
      </c>
      <c r="J3" s="9" t="s">
        <v>46</v>
      </c>
      <c r="K3" s="9" t="s">
        <v>42</v>
      </c>
    </row>
    <row r="4" spans="1:11">
      <c r="A4" s="4">
        <v>1</v>
      </c>
      <c r="B4" s="4" t="s">
        <v>1</v>
      </c>
      <c r="C4" s="4" t="s">
        <v>18</v>
      </c>
      <c r="D4" s="8" t="s">
        <v>33</v>
      </c>
      <c r="E4" s="4" t="s">
        <v>28</v>
      </c>
      <c r="F4" s="4" t="s">
        <v>2</v>
      </c>
      <c r="G4" s="4">
        <v>9</v>
      </c>
      <c r="H4" s="6">
        <f>VLOOKUP(E4,[1]MEGHA!$C$5:$D$159,2,FALSE)</f>
        <v>33.6</v>
      </c>
      <c r="I4" s="6">
        <f>VLOOKUP(E4,[1]MEGHA!$C$5:$E$159,3,FALSE)</f>
        <v>0</v>
      </c>
      <c r="J4" s="6">
        <v>20</v>
      </c>
      <c r="K4" s="6">
        <f>G4*H4+I4+J4</f>
        <v>322.40000000000003</v>
      </c>
    </row>
    <row r="5" spans="1:11">
      <c r="A5" s="4">
        <v>2</v>
      </c>
      <c r="B5" s="4" t="s">
        <v>1</v>
      </c>
      <c r="C5" s="4" t="s">
        <v>19</v>
      </c>
      <c r="D5" s="8" t="s">
        <v>33</v>
      </c>
      <c r="E5" s="4" t="s">
        <v>29</v>
      </c>
      <c r="F5" s="4" t="s">
        <v>3</v>
      </c>
      <c r="G5" s="4">
        <v>13</v>
      </c>
      <c r="H5" s="6">
        <f>VLOOKUP(E5,[1]MEGHA!$C$5:$D$159,2,FALSE)</f>
        <v>30</v>
      </c>
      <c r="I5" s="6">
        <f>VLOOKUP(E5,[1]MEGHA!$C$5:$E$159,3,FALSE)</f>
        <v>0</v>
      </c>
      <c r="J5" s="6">
        <v>20</v>
      </c>
      <c r="K5" s="6">
        <f t="shared" ref="K5:K13" si="0">G5*H5+I5+J5</f>
        <v>410</v>
      </c>
    </row>
    <row r="6" spans="1:11">
      <c r="A6" s="4">
        <v>3</v>
      </c>
      <c r="B6" s="4" t="s">
        <v>1</v>
      </c>
      <c r="C6" s="4" t="s">
        <v>20</v>
      </c>
      <c r="D6" s="8" t="s">
        <v>33</v>
      </c>
      <c r="E6" s="4" t="s">
        <v>30</v>
      </c>
      <c r="F6" s="4" t="s">
        <v>4</v>
      </c>
      <c r="G6" s="4">
        <v>2</v>
      </c>
      <c r="H6" s="6">
        <f>VLOOKUP(E6,[1]MEGHA!$C$5:$D$159,2,FALSE)</f>
        <v>30</v>
      </c>
      <c r="I6" s="6">
        <f>VLOOKUP(E6,[1]MEGHA!$C$5:$E$159,3,FALSE)</f>
        <v>400</v>
      </c>
      <c r="J6" s="6">
        <v>20</v>
      </c>
      <c r="K6" s="6">
        <f t="shared" si="0"/>
        <v>480</v>
      </c>
    </row>
    <row r="7" spans="1:11">
      <c r="A7" s="4">
        <v>4</v>
      </c>
      <c r="B7" s="4" t="s">
        <v>1</v>
      </c>
      <c r="C7" s="4" t="s">
        <v>21</v>
      </c>
      <c r="D7" s="8" t="s">
        <v>33</v>
      </c>
      <c r="E7" s="4" t="s">
        <v>31</v>
      </c>
      <c r="F7" s="4" t="s">
        <v>5</v>
      </c>
      <c r="G7" s="4">
        <v>8</v>
      </c>
      <c r="H7" s="6">
        <f>VLOOKUP(E7,[1]MEGHA!$C$5:$D$159,2,FALSE)</f>
        <v>30</v>
      </c>
      <c r="I7" s="6">
        <f>VLOOKUP(E7,[1]MEGHA!$C$5:$E$159,3,FALSE)</f>
        <v>0</v>
      </c>
      <c r="J7" s="6">
        <v>20</v>
      </c>
      <c r="K7" s="6">
        <f t="shared" si="0"/>
        <v>260</v>
      </c>
    </row>
    <row r="8" spans="1:11">
      <c r="A8" s="4">
        <v>5</v>
      </c>
      <c r="B8" s="4" t="s">
        <v>6</v>
      </c>
      <c r="C8" s="4" t="s">
        <v>22</v>
      </c>
      <c r="D8" s="8" t="s">
        <v>33</v>
      </c>
      <c r="E8" s="4" t="s">
        <v>29</v>
      </c>
      <c r="F8" s="4" t="s">
        <v>7</v>
      </c>
      <c r="G8" s="4">
        <v>4</v>
      </c>
      <c r="H8" s="6">
        <f>VLOOKUP(E8,[1]MEGHA!$C$5:$D$159,2,FALSE)</f>
        <v>30</v>
      </c>
      <c r="I8" s="6">
        <f>VLOOKUP(E8,[1]MEGHA!$C$5:$E$159,3,FALSE)</f>
        <v>0</v>
      </c>
      <c r="J8" s="6">
        <v>20</v>
      </c>
      <c r="K8" s="6">
        <f t="shared" si="0"/>
        <v>140</v>
      </c>
    </row>
    <row r="9" spans="1:11">
      <c r="A9" s="4">
        <v>6</v>
      </c>
      <c r="B9" s="4" t="s">
        <v>8</v>
      </c>
      <c r="C9" s="4" t="s">
        <v>23</v>
      </c>
      <c r="D9" s="8" t="s">
        <v>33</v>
      </c>
      <c r="E9" s="4" t="s">
        <v>32</v>
      </c>
      <c r="F9" s="4" t="s">
        <v>9</v>
      </c>
      <c r="G9" s="4">
        <v>43</v>
      </c>
      <c r="H9" s="6">
        <f>VLOOKUP(E9,[1]MEGHA!$C$5:$D$159,2,FALSE)</f>
        <v>30</v>
      </c>
      <c r="I9" s="6">
        <f>VLOOKUP(E9,[1]MEGHA!$C$5:$E$159,3,FALSE)</f>
        <v>0</v>
      </c>
      <c r="J9" s="6">
        <v>20</v>
      </c>
      <c r="K9" s="6">
        <f t="shared" si="0"/>
        <v>1310</v>
      </c>
    </row>
    <row r="10" spans="1:11">
      <c r="A10" s="4">
        <v>7</v>
      </c>
      <c r="B10" s="4" t="s">
        <v>8</v>
      </c>
      <c r="C10" s="4" t="s">
        <v>24</v>
      </c>
      <c r="D10" s="8" t="s">
        <v>33</v>
      </c>
      <c r="E10" s="4" t="s">
        <v>31</v>
      </c>
      <c r="F10" s="4" t="s">
        <v>10</v>
      </c>
      <c r="G10" s="4">
        <v>2</v>
      </c>
      <c r="H10" s="6">
        <f>VLOOKUP(E10,[1]MEGHA!$C$5:$D$159,2,FALSE)</f>
        <v>30</v>
      </c>
      <c r="I10" s="6">
        <f>VLOOKUP(E10,[1]MEGHA!$C$5:$E$159,3,FALSE)</f>
        <v>0</v>
      </c>
      <c r="J10" s="6">
        <v>20</v>
      </c>
      <c r="K10" s="6">
        <f t="shared" si="0"/>
        <v>80</v>
      </c>
    </row>
    <row r="11" spans="1:11">
      <c r="A11" s="4">
        <v>8</v>
      </c>
      <c r="B11" s="4" t="s">
        <v>11</v>
      </c>
      <c r="C11" s="4" t="s">
        <v>25</v>
      </c>
      <c r="D11" s="8" t="s">
        <v>33</v>
      </c>
      <c r="E11" s="4" t="s">
        <v>29</v>
      </c>
      <c r="F11" s="4" t="s">
        <v>12</v>
      </c>
      <c r="G11" s="4">
        <v>9</v>
      </c>
      <c r="H11" s="6">
        <f>VLOOKUP(E11,[1]MEGHA!$C$5:$D$159,2,FALSE)</f>
        <v>30</v>
      </c>
      <c r="I11" s="6">
        <f>VLOOKUP(E11,[1]MEGHA!$C$5:$E$159,3,FALSE)</f>
        <v>0</v>
      </c>
      <c r="J11" s="6">
        <v>20</v>
      </c>
      <c r="K11" s="6">
        <f t="shared" si="0"/>
        <v>290</v>
      </c>
    </row>
    <row r="12" spans="1:11">
      <c r="A12" s="4">
        <v>9</v>
      </c>
      <c r="B12" s="4" t="s">
        <v>13</v>
      </c>
      <c r="C12" s="4" t="s">
        <v>26</v>
      </c>
      <c r="D12" s="8" t="s">
        <v>33</v>
      </c>
      <c r="E12" s="4" t="s">
        <v>29</v>
      </c>
      <c r="F12" s="4" t="s">
        <v>14</v>
      </c>
      <c r="G12" s="4">
        <v>14</v>
      </c>
      <c r="H12" s="6">
        <f>VLOOKUP(E12,[1]MEGHA!$C$5:$D$159,2,FALSE)</f>
        <v>30</v>
      </c>
      <c r="I12" s="6">
        <f>VLOOKUP(E12,[1]MEGHA!$C$5:$E$159,3,FALSE)</f>
        <v>0</v>
      </c>
      <c r="J12" s="6">
        <v>20</v>
      </c>
      <c r="K12" s="6">
        <f t="shared" si="0"/>
        <v>440</v>
      </c>
    </row>
    <row r="13" spans="1:11">
      <c r="A13" s="4">
        <v>10</v>
      </c>
      <c r="B13" s="4" t="s">
        <v>13</v>
      </c>
      <c r="C13" s="4" t="s">
        <v>27</v>
      </c>
      <c r="D13" s="8" t="s">
        <v>33</v>
      </c>
      <c r="E13" s="4" t="s">
        <v>29</v>
      </c>
      <c r="F13" s="4" t="s">
        <v>15</v>
      </c>
      <c r="G13" s="4">
        <v>9</v>
      </c>
      <c r="H13" s="6">
        <f>VLOOKUP(E13,[1]MEGHA!$C$5:$D$159,2,FALSE)</f>
        <v>30</v>
      </c>
      <c r="I13" s="6">
        <f>VLOOKUP(E13,[1]MEGHA!$C$5:$E$159,3,FALSE)</f>
        <v>0</v>
      </c>
      <c r="J13" s="6">
        <v>20</v>
      </c>
      <c r="K13" s="6">
        <f t="shared" si="0"/>
        <v>290</v>
      </c>
    </row>
    <row r="14" spans="1:11" s="3" customFormat="1">
      <c r="A14" s="11" t="s">
        <v>43</v>
      </c>
      <c r="B14" s="12"/>
      <c r="C14" s="12"/>
      <c r="D14" s="12"/>
      <c r="E14" s="12"/>
      <c r="F14" s="12"/>
      <c r="G14" s="12"/>
      <c r="H14" s="13"/>
      <c r="I14" s="13"/>
      <c r="J14" s="14"/>
      <c r="K14" s="7">
        <f>ROUND(SUM(K4:K13),0)</f>
        <v>4022</v>
      </c>
    </row>
    <row r="15" spans="1:11" s="3" customFormat="1" ht="30" customHeight="1">
      <c r="A15" s="15" t="s">
        <v>17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 s="3" customFormat="1" ht="30" customHeight="1">
      <c r="A16" s="15" t="s">
        <v>16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  <row r="17" spans="7:7">
      <c r="G17" s="21">
        <f>SUM(G4:G13)</f>
        <v>113</v>
      </c>
    </row>
  </sheetData>
  <sortState ref="B4:K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41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2024-10-23T12:42:33Z</cp:lastPrinted>
  <dcterms:created xsi:type="dcterms:W3CDTF">2024-10-09T05:11:27Z</dcterms:created>
  <dcterms:modified xsi:type="dcterms:W3CDTF">2024-10-23T12:42:33Z</dcterms:modified>
</cp:coreProperties>
</file>