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2" i="1"/>
  <c r="K6"/>
  <c r="K16"/>
  <c r="I5"/>
  <c r="I7"/>
  <c r="I8"/>
  <c r="I9"/>
  <c r="I10"/>
  <c r="I11"/>
  <c r="I12"/>
  <c r="I13"/>
  <c r="I14"/>
  <c r="I15"/>
  <c r="I17"/>
  <c r="I18"/>
  <c r="I4"/>
  <c r="H5"/>
  <c r="K5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7"/>
  <c r="K17" s="1"/>
  <c r="H18"/>
  <c r="K18" s="1"/>
  <c r="H4"/>
  <c r="K4" s="1"/>
  <c r="K19" s="1"/>
</calcChain>
</file>

<file path=xl/sharedStrings.xml><?xml version="1.0" encoding="utf-8"?>
<sst xmlns="http://schemas.openxmlformats.org/spreadsheetml/2006/main" count="92" uniqueCount="72">
  <si>
    <t>INVOICE
PRAGATI LOGISTICS,SAMANTA SAHI KHUNTIA LANE,8984191006
GST No:21AGHPB9356M1Z9</t>
  </si>
  <si>
    <t>01/1/2025</t>
  </si>
  <si>
    <t>281</t>
  </si>
  <si>
    <t>02/1/2025</t>
  </si>
  <si>
    <t>243</t>
  </si>
  <si>
    <t>285</t>
  </si>
  <si>
    <t>06/1/2025</t>
  </si>
  <si>
    <t>667</t>
  </si>
  <si>
    <t>11/1/2025</t>
  </si>
  <si>
    <t>7682</t>
  </si>
  <si>
    <t>292</t>
  </si>
  <si>
    <t>14/1/2025</t>
  </si>
  <si>
    <t>256</t>
  </si>
  <si>
    <t>15/1/2025</t>
  </si>
  <si>
    <t>257/259</t>
  </si>
  <si>
    <t>22/1/2025</t>
  </si>
  <si>
    <t>7764</t>
  </si>
  <si>
    <t>24/1/2025</t>
  </si>
  <si>
    <t>267</t>
  </si>
  <si>
    <t>27/1/2025</t>
  </si>
  <si>
    <t>270</t>
  </si>
  <si>
    <t>29/1/2025</t>
  </si>
  <si>
    <t>308</t>
  </si>
  <si>
    <t>31/1/2025</t>
  </si>
  <si>
    <t>866</t>
  </si>
  <si>
    <t>17/1/2025</t>
  </si>
  <si>
    <t>294</t>
  </si>
  <si>
    <t>264</t>
  </si>
  <si>
    <t>Thanking you for your business.
PRAGATI LOGISTICS</t>
  </si>
  <si>
    <t>JARKA</t>
  </si>
  <si>
    <t>KEONJHAR</t>
  </si>
  <si>
    <t>ANANDAPUR</t>
  </si>
  <si>
    <t>JATNI</t>
  </si>
  <si>
    <t>NAYAGARH</t>
  </si>
  <si>
    <t>JAJPUR ROAD</t>
  </si>
  <si>
    <t>JANHA</t>
  </si>
  <si>
    <t>RAIRANGPUR</t>
  </si>
  <si>
    <t>MANGALPUR</t>
  </si>
  <si>
    <t>PURI</t>
  </si>
  <si>
    <t>KAIMA</t>
  </si>
  <si>
    <t>NIALI</t>
  </si>
  <si>
    <t>CTC</t>
  </si>
  <si>
    <t>PL/DO/18972</t>
  </si>
  <si>
    <t>PL/JA/22595</t>
  </si>
  <si>
    <t>PL/JA/22214</t>
  </si>
  <si>
    <t>PL/DO/19276</t>
  </si>
  <si>
    <t>PL/DO/19564</t>
  </si>
  <si>
    <t>PL/DO/19568</t>
  </si>
  <si>
    <t>PL/DO/19731</t>
  </si>
  <si>
    <t>PL/JA/23290</t>
  </si>
  <si>
    <t>PL/JA/23397</t>
  </si>
  <si>
    <t>PL/JA/23426</t>
  </si>
  <si>
    <t>PL/DO/20177</t>
  </si>
  <si>
    <t>PL/JA/23965</t>
  </si>
  <si>
    <t>PL/JA/24199</t>
  </si>
  <si>
    <t>PL/JA/24498</t>
  </si>
  <si>
    <t>PL/DO/20806</t>
  </si>
  <si>
    <t>Kindly, verify &amp; confirm within 7 days, else GST will be filed by 20th FEB, 2025.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</si>
  <si>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</si>
  <si>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</si>
  <si>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</si>
  <si>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</si>
  <si>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</si>
  <si>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</si>
  <si>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</si>
  <si>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</si>
  <si>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DD.CH.</t>
  </si>
  <si>
    <t>LR CH.</t>
  </si>
  <si>
    <t>AMOUNT</t>
  </si>
  <si>
    <t>(RUPEES NINE THOUSAND THREE HUNDRED FIFTY FIVE ONLY)</t>
  </si>
  <si>
    <t>Bill Date:31/01/2025
Bill NO : 33650
Total Amount:9355.00</t>
  </si>
  <si>
    <t xml:space="preserve">M S ENTERPRISES 
Address:HINDOL KOTHI PLOT NO.548  TULASIPUR CUTTACK 753008,7978207687
GST No:21ACAPJ4894M1ZF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</si>
</sst>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6</xdr:col>
      <xdr:colOff>238125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76200"/>
          <a:ext cx="36766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T15" sqref="T1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2.85546875" style="1" bestFit="1" customWidth="1"/>
    <col min="6" max="6" width="7.85546875" style="1" bestFit="1" customWidth="1"/>
    <col min="7" max="7" width="5.42578125" style="1" bestFit="1" customWidth="1"/>
    <col min="8" max="8" width="7.28515625" style="2" customWidth="1"/>
    <col min="9" max="9" width="7.140625" style="2" bestFit="1" customWidth="1"/>
    <col min="10" max="10" width="7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7.25" customHeight="1">
      <c r="A2" s="17" t="s">
        <v>71</v>
      </c>
      <c r="B2" s="18"/>
      <c r="C2" s="18"/>
      <c r="D2" s="18"/>
      <c r="E2" s="18"/>
      <c r="F2" s="18"/>
      <c r="G2" s="19"/>
      <c r="H2" s="20" t="s">
        <v>70</v>
      </c>
      <c r="I2" s="20"/>
      <c r="J2" s="20"/>
      <c r="K2" s="20"/>
    </row>
    <row r="3" spans="1:11" s="3" customFormat="1">
      <c r="A3" s="5" t="s">
        <v>58</v>
      </c>
      <c r="B3" s="5" t="s">
        <v>59</v>
      </c>
      <c r="C3" s="5" t="s">
        <v>60</v>
      </c>
      <c r="D3" s="5" t="s">
        <v>61</v>
      </c>
      <c r="E3" s="5" t="s">
        <v>62</v>
      </c>
      <c r="F3" s="5" t="s">
        <v>63</v>
      </c>
      <c r="G3" s="5" t="s">
        <v>64</v>
      </c>
      <c r="H3" s="10" t="s">
        <v>65</v>
      </c>
      <c r="I3" s="10" t="s">
        <v>66</v>
      </c>
      <c r="J3" s="10" t="s">
        <v>67</v>
      </c>
      <c r="K3" s="10" t="s">
        <v>68</v>
      </c>
    </row>
    <row r="4" spans="1:11">
      <c r="A4" s="4">
        <v>1</v>
      </c>
      <c r="B4" s="4" t="s">
        <v>1</v>
      </c>
      <c r="C4" s="4" t="s">
        <v>42</v>
      </c>
      <c r="D4" s="9" t="s">
        <v>41</v>
      </c>
      <c r="E4" s="4" t="s">
        <v>29</v>
      </c>
      <c r="F4" s="4" t="s">
        <v>2</v>
      </c>
      <c r="G4" s="4">
        <v>18</v>
      </c>
      <c r="H4" s="6">
        <f>VLOOKUP(E4,[1]MEGHA!$C$5:$D$162,2,FALSE)</f>
        <v>30</v>
      </c>
      <c r="I4" s="6">
        <f>VLOOKUP(E4,[1]MEGHA!$C$5:$E$162,3,FALSE)</f>
        <v>0</v>
      </c>
      <c r="J4" s="6">
        <v>20</v>
      </c>
      <c r="K4" s="6">
        <f>G4*H4+I4+J4</f>
        <v>560</v>
      </c>
    </row>
    <row r="5" spans="1:11">
      <c r="A5" s="4">
        <v>2</v>
      </c>
      <c r="B5" s="4" t="s">
        <v>1</v>
      </c>
      <c r="C5" s="4" t="s">
        <v>43</v>
      </c>
      <c r="D5" s="9" t="s">
        <v>41</v>
      </c>
      <c r="E5" s="4" t="s">
        <v>30</v>
      </c>
      <c r="F5" s="4" t="s">
        <v>5</v>
      </c>
      <c r="G5" s="4">
        <v>9</v>
      </c>
      <c r="H5" s="6">
        <f>VLOOKUP(E5,[1]MEGHA!$C$5:$D$162,2,FALSE)</f>
        <v>43.2</v>
      </c>
      <c r="I5" s="6">
        <f>VLOOKUP(E5,[1]MEGHA!$C$5:$E$162,3,FALSE)</f>
        <v>0</v>
      </c>
      <c r="J5" s="6">
        <v>20</v>
      </c>
      <c r="K5" s="6">
        <f t="shared" ref="K5:K18" si="0">G5*H5+I5+J5</f>
        <v>408.8</v>
      </c>
    </row>
    <row r="6" spans="1:11">
      <c r="A6" s="4">
        <v>3</v>
      </c>
      <c r="B6" s="4" t="s">
        <v>3</v>
      </c>
      <c r="C6" s="4" t="s">
        <v>44</v>
      </c>
      <c r="D6" s="9" t="s">
        <v>41</v>
      </c>
      <c r="E6" s="4" t="s">
        <v>31</v>
      </c>
      <c r="F6" s="4" t="s">
        <v>4</v>
      </c>
      <c r="G6" s="4">
        <v>10</v>
      </c>
      <c r="H6" s="6">
        <v>45</v>
      </c>
      <c r="I6" s="6">
        <v>0</v>
      </c>
      <c r="J6" s="6">
        <v>20</v>
      </c>
      <c r="K6" s="6">
        <f t="shared" si="0"/>
        <v>470</v>
      </c>
    </row>
    <row r="7" spans="1:11">
      <c r="A7" s="4">
        <v>4</v>
      </c>
      <c r="B7" s="4" t="s">
        <v>6</v>
      </c>
      <c r="C7" s="4" t="s">
        <v>45</v>
      </c>
      <c r="D7" s="9" t="s">
        <v>41</v>
      </c>
      <c r="E7" s="4" t="s">
        <v>32</v>
      </c>
      <c r="F7" s="4" t="s">
        <v>7</v>
      </c>
      <c r="G7" s="4">
        <v>20</v>
      </c>
      <c r="H7" s="6">
        <f>VLOOKUP(E7,[1]MEGHA!$C$5:$D$162,2,FALSE)</f>
        <v>30</v>
      </c>
      <c r="I7" s="6">
        <f>VLOOKUP(E7,[1]MEGHA!$C$5:$E$162,3,FALSE)</f>
        <v>0</v>
      </c>
      <c r="J7" s="6">
        <v>20</v>
      </c>
      <c r="K7" s="6">
        <f t="shared" si="0"/>
        <v>620</v>
      </c>
    </row>
    <row r="8" spans="1:11">
      <c r="A8" s="4">
        <v>5</v>
      </c>
      <c r="B8" s="4" t="s">
        <v>8</v>
      </c>
      <c r="C8" s="4" t="s">
        <v>46</v>
      </c>
      <c r="D8" s="9" t="s">
        <v>41</v>
      </c>
      <c r="E8" s="4" t="s">
        <v>33</v>
      </c>
      <c r="F8" s="4" t="s">
        <v>9</v>
      </c>
      <c r="G8" s="4">
        <v>7</v>
      </c>
      <c r="H8" s="6">
        <f>VLOOKUP(E8,[1]MEGHA!$C$5:$D$162,2,FALSE)</f>
        <v>36</v>
      </c>
      <c r="I8" s="6">
        <f>VLOOKUP(E8,[1]MEGHA!$C$5:$E$162,3,FALSE)</f>
        <v>0</v>
      </c>
      <c r="J8" s="6">
        <v>20</v>
      </c>
      <c r="K8" s="6">
        <f t="shared" si="0"/>
        <v>272</v>
      </c>
    </row>
    <row r="9" spans="1:11">
      <c r="A9" s="4">
        <v>6</v>
      </c>
      <c r="B9" s="4" t="s">
        <v>8</v>
      </c>
      <c r="C9" s="4" t="s">
        <v>47</v>
      </c>
      <c r="D9" s="9" t="s">
        <v>41</v>
      </c>
      <c r="E9" s="4" t="s">
        <v>34</v>
      </c>
      <c r="F9" s="4" t="s">
        <v>10</v>
      </c>
      <c r="G9" s="4">
        <v>9</v>
      </c>
      <c r="H9" s="6">
        <f>VLOOKUP(E9,[1]MEGHA!$C$5:$D$162,2,FALSE)</f>
        <v>30</v>
      </c>
      <c r="I9" s="6">
        <f>VLOOKUP(E9,[1]MEGHA!$C$5:$E$162,3,FALSE)</f>
        <v>0</v>
      </c>
      <c r="J9" s="6">
        <v>20</v>
      </c>
      <c r="K9" s="6">
        <f t="shared" si="0"/>
        <v>290</v>
      </c>
    </row>
    <row r="10" spans="1:11">
      <c r="A10" s="4">
        <v>7</v>
      </c>
      <c r="B10" s="4" t="s">
        <v>11</v>
      </c>
      <c r="C10" s="4" t="s">
        <v>48</v>
      </c>
      <c r="D10" s="9" t="s">
        <v>41</v>
      </c>
      <c r="E10" s="4" t="s">
        <v>35</v>
      </c>
      <c r="F10" s="4" t="s">
        <v>12</v>
      </c>
      <c r="G10" s="4">
        <v>27</v>
      </c>
      <c r="H10" s="6">
        <f>VLOOKUP(E10,[1]MEGHA!$C$5:$D$162,2,FALSE)</f>
        <v>50</v>
      </c>
      <c r="I10" s="6">
        <f>VLOOKUP(E10,[1]MEGHA!$C$5:$E$162,3,FALSE)</f>
        <v>0</v>
      </c>
      <c r="J10" s="6">
        <v>20</v>
      </c>
      <c r="K10" s="6">
        <f t="shared" si="0"/>
        <v>1370</v>
      </c>
    </row>
    <row r="11" spans="1:11">
      <c r="A11" s="4">
        <v>8</v>
      </c>
      <c r="B11" s="4" t="s">
        <v>13</v>
      </c>
      <c r="C11" s="4" t="s">
        <v>49</v>
      </c>
      <c r="D11" s="9" t="s">
        <v>41</v>
      </c>
      <c r="E11" s="4" t="s">
        <v>35</v>
      </c>
      <c r="F11" s="4" t="s">
        <v>14</v>
      </c>
      <c r="G11" s="4">
        <v>7</v>
      </c>
      <c r="H11" s="6">
        <f>VLOOKUP(E11,[1]MEGHA!$C$5:$D$162,2,FALSE)</f>
        <v>50</v>
      </c>
      <c r="I11" s="6">
        <f>VLOOKUP(E11,[1]MEGHA!$C$5:$E$162,3,FALSE)</f>
        <v>0</v>
      </c>
      <c r="J11" s="6">
        <v>20</v>
      </c>
      <c r="K11" s="6">
        <f t="shared" si="0"/>
        <v>370</v>
      </c>
    </row>
    <row r="12" spans="1:11">
      <c r="A12" s="4">
        <v>9</v>
      </c>
      <c r="B12" s="4" t="s">
        <v>25</v>
      </c>
      <c r="C12" s="4" t="s">
        <v>50</v>
      </c>
      <c r="D12" s="9" t="s">
        <v>41</v>
      </c>
      <c r="E12" s="4" t="s">
        <v>36</v>
      </c>
      <c r="F12" s="4" t="s">
        <v>26</v>
      </c>
      <c r="G12" s="4">
        <v>6</v>
      </c>
      <c r="H12" s="6">
        <f>VLOOKUP(E12,[1]MEGHA!$C$5:$D$162,2,FALSE)</f>
        <v>60</v>
      </c>
      <c r="I12" s="6">
        <f>VLOOKUP(E12,[1]MEGHA!$C$5:$E$162,3,FALSE)</f>
        <v>0</v>
      </c>
      <c r="J12" s="6">
        <v>20</v>
      </c>
      <c r="K12" s="6">
        <f t="shared" si="0"/>
        <v>380</v>
      </c>
    </row>
    <row r="13" spans="1:11">
      <c r="A13" s="4">
        <v>10</v>
      </c>
      <c r="B13" s="4" t="s">
        <v>25</v>
      </c>
      <c r="C13" s="4" t="s">
        <v>51</v>
      </c>
      <c r="D13" s="9" t="s">
        <v>41</v>
      </c>
      <c r="E13" s="4" t="s">
        <v>37</v>
      </c>
      <c r="F13" s="4" t="s">
        <v>27</v>
      </c>
      <c r="G13" s="4">
        <v>45</v>
      </c>
      <c r="H13" s="6">
        <f>VLOOKUP(E13,[1]MEGHA!$C$5:$D$162,2,FALSE)</f>
        <v>42</v>
      </c>
      <c r="I13" s="6">
        <f>VLOOKUP(E13,[1]MEGHA!$C$5:$E$162,3,FALSE)</f>
        <v>0</v>
      </c>
      <c r="J13" s="6">
        <v>20</v>
      </c>
      <c r="K13" s="6">
        <f t="shared" si="0"/>
        <v>1910</v>
      </c>
    </row>
    <row r="14" spans="1:11">
      <c r="A14" s="4">
        <v>11</v>
      </c>
      <c r="B14" s="4" t="s">
        <v>15</v>
      </c>
      <c r="C14" s="4" t="s">
        <v>52</v>
      </c>
      <c r="D14" s="9" t="s">
        <v>41</v>
      </c>
      <c r="E14" s="4" t="s">
        <v>38</v>
      </c>
      <c r="F14" s="4" t="s">
        <v>16</v>
      </c>
      <c r="G14" s="4">
        <v>16</v>
      </c>
      <c r="H14" s="6">
        <f>VLOOKUP(E14,[1]MEGHA!$C$5:$D$162,2,FALSE)</f>
        <v>33.6</v>
      </c>
      <c r="I14" s="6">
        <f>VLOOKUP(E14,[1]MEGHA!$C$5:$E$162,3,FALSE)</f>
        <v>0</v>
      </c>
      <c r="J14" s="6">
        <v>20</v>
      </c>
      <c r="K14" s="6">
        <f t="shared" si="0"/>
        <v>557.6</v>
      </c>
    </row>
    <row r="15" spans="1:11">
      <c r="A15" s="4">
        <v>12</v>
      </c>
      <c r="B15" s="4" t="s">
        <v>17</v>
      </c>
      <c r="C15" s="4" t="s">
        <v>53</v>
      </c>
      <c r="D15" s="9" t="s">
        <v>41</v>
      </c>
      <c r="E15" s="4" t="s">
        <v>39</v>
      </c>
      <c r="F15" s="4" t="s">
        <v>18</v>
      </c>
      <c r="G15" s="4">
        <v>18</v>
      </c>
      <c r="H15" s="6">
        <f>VLOOKUP(E15,[1]MEGHA!$C$5:$D$162,2,FALSE)</f>
        <v>30</v>
      </c>
      <c r="I15" s="6">
        <f>VLOOKUP(E15,[1]MEGHA!$C$5:$E$162,3,FALSE)</f>
        <v>0</v>
      </c>
      <c r="J15" s="6">
        <v>20</v>
      </c>
      <c r="K15" s="6">
        <f t="shared" si="0"/>
        <v>560</v>
      </c>
    </row>
    <row r="16" spans="1:11">
      <c r="A16" s="4">
        <v>13</v>
      </c>
      <c r="B16" s="4" t="s">
        <v>19</v>
      </c>
      <c r="C16" s="4" t="s">
        <v>54</v>
      </c>
      <c r="D16" s="9" t="s">
        <v>41</v>
      </c>
      <c r="E16" s="4" t="s">
        <v>31</v>
      </c>
      <c r="F16" s="4" t="s">
        <v>20</v>
      </c>
      <c r="G16" s="4">
        <v>16</v>
      </c>
      <c r="H16" s="6">
        <v>45</v>
      </c>
      <c r="I16" s="6">
        <v>0</v>
      </c>
      <c r="J16" s="6">
        <v>20</v>
      </c>
      <c r="K16" s="6">
        <f t="shared" si="0"/>
        <v>740</v>
      </c>
    </row>
    <row r="17" spans="1:11">
      <c r="A17" s="4">
        <v>14</v>
      </c>
      <c r="B17" s="4" t="s">
        <v>21</v>
      </c>
      <c r="C17" s="4" t="s">
        <v>55</v>
      </c>
      <c r="D17" s="9" t="s">
        <v>41</v>
      </c>
      <c r="E17" s="4" t="s">
        <v>40</v>
      </c>
      <c r="F17" s="4" t="s">
        <v>22</v>
      </c>
      <c r="G17" s="4">
        <v>13</v>
      </c>
      <c r="H17" s="6">
        <f>VLOOKUP(E17,[1]MEGHA!$C$5:$D$162,2,FALSE)</f>
        <v>33.6</v>
      </c>
      <c r="I17" s="6">
        <f>VLOOKUP(E17,[1]MEGHA!$C$5:$E$162,3,FALSE)</f>
        <v>0</v>
      </c>
      <c r="J17" s="6">
        <v>20</v>
      </c>
      <c r="K17" s="6">
        <f t="shared" si="0"/>
        <v>456.8</v>
      </c>
    </row>
    <row r="18" spans="1:11">
      <c r="A18" s="4">
        <v>15</v>
      </c>
      <c r="B18" s="4" t="s">
        <v>23</v>
      </c>
      <c r="C18" s="4" t="s">
        <v>56</v>
      </c>
      <c r="D18" s="9" t="s">
        <v>41</v>
      </c>
      <c r="E18" s="4" t="s">
        <v>38</v>
      </c>
      <c r="F18" s="4" t="s">
        <v>24</v>
      </c>
      <c r="G18" s="4">
        <v>11</v>
      </c>
      <c r="H18" s="6">
        <f>VLOOKUP(E18,[1]MEGHA!$C$5:$D$162,2,FALSE)</f>
        <v>33.6</v>
      </c>
      <c r="I18" s="6">
        <f>VLOOKUP(E18,[1]MEGHA!$C$5:$E$162,3,FALSE)</f>
        <v>0</v>
      </c>
      <c r="J18" s="6">
        <v>20</v>
      </c>
      <c r="K18" s="6">
        <f t="shared" si="0"/>
        <v>389.6</v>
      </c>
    </row>
    <row r="19" spans="1:11" s="3" customFormat="1">
      <c r="A19" s="11" t="s">
        <v>69</v>
      </c>
      <c r="B19" s="12"/>
      <c r="C19" s="12"/>
      <c r="D19" s="12"/>
      <c r="E19" s="12"/>
      <c r="F19" s="12"/>
      <c r="G19" s="12"/>
      <c r="H19" s="13"/>
      <c r="I19" s="13"/>
      <c r="J19" s="14"/>
      <c r="K19" s="7">
        <f>ROUND(SUM(K4:K18),0)</f>
        <v>9355</v>
      </c>
    </row>
    <row r="20" spans="1:11" s="3" customFormat="1" ht="30" customHeight="1">
      <c r="A20" s="15" t="s">
        <v>57</v>
      </c>
      <c r="B20" s="15"/>
      <c r="C20" s="15"/>
      <c r="D20" s="15"/>
      <c r="E20" s="15"/>
      <c r="F20" s="15"/>
      <c r="G20" s="15"/>
      <c r="H20" s="16"/>
      <c r="I20" s="16"/>
      <c r="J20" s="16"/>
      <c r="K20" s="16"/>
    </row>
    <row r="21" spans="1:11" s="3" customFormat="1" ht="30" customHeight="1">
      <c r="A21" s="15" t="s">
        <v>28</v>
      </c>
      <c r="B21" s="15"/>
      <c r="C21" s="15"/>
      <c r="D21" s="15"/>
      <c r="E21" s="15"/>
      <c r="F21" s="15"/>
      <c r="G21" s="15"/>
      <c r="H21" s="16"/>
      <c r="I21" s="16"/>
      <c r="J21" s="16"/>
      <c r="K21" s="16"/>
    </row>
    <row r="22" spans="1:11">
      <c r="G22" s="8">
        <f>SUM(G4:G18)</f>
        <v>232</v>
      </c>
    </row>
  </sheetData>
  <sortState ref="B4:K18">
    <sortCondition ref="B4"/>
  </sortState>
  <mergeCells count="7">
    <mergeCell ref="A19:J19"/>
    <mergeCell ref="A20:K20"/>
    <mergeCell ref="A21:K21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38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2025-02-19T11:16:42Z</cp:lastPrinted>
  <dcterms:created xsi:type="dcterms:W3CDTF">2025-02-08T07:53:04Z</dcterms:created>
  <dcterms:modified xsi:type="dcterms:W3CDTF">2025-02-19T11:17:00Z</dcterms:modified>
</cp:coreProperties>
</file>