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Invoice!$A$3:$K$42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5" i="1"/>
  <c r="G42" i="1" l="1"/>
  <c r="J39" i="1"/>
  <c r="H27" i="1"/>
  <c r="J27" i="1" s="1"/>
  <c r="H36" i="1" l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4" i="1"/>
  <c r="J4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3" i="1"/>
  <c r="J13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8" i="1"/>
  <c r="J28" i="1" s="1"/>
  <c r="H37" i="1"/>
  <c r="J37" i="1" s="1"/>
  <c r="H12" i="1"/>
  <c r="J12" i="1" s="1"/>
  <c r="H14" i="1"/>
  <c r="J14" i="1" s="1"/>
  <c r="H15" i="1"/>
  <c r="J15" i="1" s="1"/>
  <c r="H16" i="1"/>
  <c r="J16" i="1" s="1"/>
  <c r="H17" i="1"/>
  <c r="J17" i="1" s="1"/>
  <c r="H18" i="1"/>
  <c r="J18" i="1" s="1"/>
  <c r="H38" i="1"/>
  <c r="J38" i="1" s="1"/>
  <c r="H5" i="1"/>
  <c r="J5" i="1" s="1"/>
</calcChain>
</file>

<file path=xl/sharedStrings.xml><?xml version="1.0" encoding="utf-8"?>
<sst xmlns="http://schemas.openxmlformats.org/spreadsheetml/2006/main" count="189" uniqueCount="103">
  <si>
    <t>INVOICE
PRAGATI LOGISTICS,SAMANTA SAHI KHUNTIA LANE,8984191006
GST No:21AGHPB9356M1Z9</t>
  </si>
  <si>
    <t>02/2/2024</t>
  </si>
  <si>
    <t>0177</t>
  </si>
  <si>
    <t>27/2/2024</t>
  </si>
  <si>
    <t>3995</t>
  </si>
  <si>
    <t>4010-16-19-22-25-28-31-34-37</t>
  </si>
  <si>
    <t>26/2/2024</t>
  </si>
  <si>
    <t>3741</t>
  </si>
  <si>
    <t>3477</t>
  </si>
  <si>
    <t>3388/3389/3390/3391/3392</t>
  </si>
  <si>
    <t>3393/3394/3395/3396</t>
  </si>
  <si>
    <t>3479/3481/3483/3484/3486</t>
  </si>
  <si>
    <t>3489/3490/3491/3492</t>
  </si>
  <si>
    <t>0137</t>
  </si>
  <si>
    <t>05/2/2024</t>
  </si>
  <si>
    <t>0366/0367/0368</t>
  </si>
  <si>
    <t>0352/0354/0360/0362/0365</t>
  </si>
  <si>
    <t>09/2/2024</t>
  </si>
  <si>
    <t>50875/50877/50879</t>
  </si>
  <si>
    <t>10/2/2024</t>
  </si>
  <si>
    <t>1027/30/33/36/39/42/45/48/51</t>
  </si>
  <si>
    <t>15/2/2024</t>
  </si>
  <si>
    <t>1644</t>
  </si>
  <si>
    <t>16/2/2024</t>
  </si>
  <si>
    <t>1881/1883</t>
  </si>
  <si>
    <t>1889/1891/1894</t>
  </si>
  <si>
    <t>17/2/2024</t>
  </si>
  <si>
    <t>52080/83/86/89/92</t>
  </si>
  <si>
    <t>2095-98-2101-2102</t>
  </si>
  <si>
    <t>19/2/2024</t>
  </si>
  <si>
    <t>52400/19/22</t>
  </si>
  <si>
    <t>52425/28/31/33</t>
  </si>
  <si>
    <t>2443</t>
  </si>
  <si>
    <t>2617</t>
  </si>
  <si>
    <t>2618</t>
  </si>
  <si>
    <t>2444</t>
  </si>
  <si>
    <t>22/2/2024</t>
  </si>
  <si>
    <t>2975</t>
  </si>
  <si>
    <t>28/2/2024</t>
  </si>
  <si>
    <t>4110</t>
  </si>
  <si>
    <t>1896</t>
  </si>
  <si>
    <t>1885/1887</t>
  </si>
  <si>
    <t>52297/52300/52304/52307</t>
  </si>
  <si>
    <t>52281/87/93</t>
  </si>
  <si>
    <t>52310/13/15/36/40</t>
  </si>
  <si>
    <t>52103</t>
  </si>
  <si>
    <t>4260</t>
  </si>
  <si>
    <t>Thanking you for your business.
PRAGATI LOGISTICS</t>
  </si>
  <si>
    <t>SL</t>
  </si>
  <si>
    <t>DATE</t>
  </si>
  <si>
    <t>LR NO</t>
  </si>
  <si>
    <t>BARIPADA</t>
  </si>
  <si>
    <t>SORO</t>
  </si>
  <si>
    <t>SUNDERGARH</t>
  </si>
  <si>
    <t>ADASPUR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</si>
  <si>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</si>
  <si>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</si>
  <si>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</si>
  <si>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</si>
  <si>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</si>
  <si>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</si>
  <si>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</si>
  <si>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</si>
  <si>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BBSR</t>
  </si>
  <si>
    <t>PL/BH/15132</t>
  </si>
  <si>
    <t>PL/BH/13953</t>
  </si>
  <si>
    <t>PL/BH/15130</t>
  </si>
  <si>
    <t>PL/BH/15051</t>
  </si>
  <si>
    <t>PL/BH/15024</t>
  </si>
  <si>
    <t>PL/BH/15023</t>
  </si>
  <si>
    <t>PL/BH/15022</t>
  </si>
  <si>
    <t>PL/BH/15021</t>
  </si>
  <si>
    <t>PL/BH/15020</t>
  </si>
  <si>
    <t>PL/BH/13952</t>
  </si>
  <si>
    <t>PL/BH/14099</t>
  </si>
  <si>
    <t>PL/BH/14100</t>
  </si>
  <si>
    <t>PL/BH/14290</t>
  </si>
  <si>
    <t>PL/BH/14332</t>
  </si>
  <si>
    <t>PL/BH/14545</t>
  </si>
  <si>
    <t>PL/BH/14590</t>
  </si>
  <si>
    <t>PL/BH/14598</t>
  </si>
  <si>
    <t>PL/BH/14655</t>
  </si>
  <si>
    <t>PL/BH/14657</t>
  </si>
  <si>
    <t>PL/BH/14674</t>
  </si>
  <si>
    <t>PL/BH/14675</t>
  </si>
  <si>
    <t>PL/BH/14678</t>
  </si>
  <si>
    <t>PL/BH/14681</t>
  </si>
  <si>
    <t>PL/BH/14682</t>
  </si>
  <si>
    <t>PL/BH/14683</t>
  </si>
  <si>
    <t>PL/BH/14847</t>
  </si>
  <si>
    <t>PL/BH/15187</t>
  </si>
  <si>
    <t>PL/BH/14591</t>
  </si>
  <si>
    <t>PL/BH/14599</t>
  </si>
  <si>
    <t>PL/BH/14651</t>
  </si>
  <si>
    <t>PL/BH/14652</t>
  </si>
  <si>
    <t>PL/BH/14653</t>
  </si>
  <si>
    <t>PL/BH/14654</t>
  </si>
  <si>
    <t>PL/BH/15188</t>
  </si>
  <si>
    <t xml:space="preserve">
MANKIND PHARMA  LIMITED
Address:PLOT NO-101 104 105 106 RUDRAPUR PAHAL BALIANTA BHUBANESWAR CAPITAL ENTERPRISES,9776869989
GST No:21AAACM9401C1Z7
</t>
  </si>
  <si>
    <t>PH/BH/14747</t>
  </si>
  <si>
    <t>KHURDA</t>
  </si>
  <si>
    <t>(RUPEES FIVE THOUSAND THREE HUNDRED THIRTY TWO ONLY)</t>
  </si>
  <si>
    <t xml:space="preserve">Bill Date: 29/02/2024
Bill NO : 40297
Total Amount: 5332.00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</si>
</sst>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800100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06705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0" workbookViewId="0">
      <selection activeCell="O32" sqref="O32"/>
    </sheetView>
  </sheetViews>
  <sheetFormatPr defaultRowHeight="15"/>
  <cols>
    <col min="1" max="1" width="4.42578125" style="1" customWidth="1"/>
    <col min="2" max="2" width="10.42578125" style="1" bestFit="1" customWidth="1"/>
    <col min="3" max="3" width="12.5703125" style="1" bestFit="1" customWidth="1"/>
    <col min="4" max="4" width="6.7109375" style="1" customWidth="1"/>
    <col min="5" max="5" width="13.85546875" style="1" customWidth="1"/>
    <col min="6" max="6" width="20.28515625" style="8" customWidth="1"/>
    <col min="7" max="7" width="6.140625" style="1" customWidth="1"/>
    <col min="8" max="8" width="6.7109375" style="2" customWidth="1"/>
    <col min="9" max="9" width="7.425781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26"/>
      <c r="B1" s="27"/>
      <c r="C1" s="27"/>
      <c r="D1" s="27"/>
      <c r="E1" s="28"/>
      <c r="F1" s="29" t="s">
        <v>0</v>
      </c>
      <c r="G1" s="30"/>
      <c r="H1" s="30"/>
      <c r="I1" s="30"/>
      <c r="J1" s="31"/>
    </row>
    <row r="2" spans="1:10" ht="90" customHeight="1">
      <c r="A2" s="26" t="s">
        <v>98</v>
      </c>
      <c r="B2" s="27"/>
      <c r="C2" s="27"/>
      <c r="D2" s="27"/>
      <c r="E2" s="28"/>
      <c r="F2" s="29" t="s">
        <v>102</v>
      </c>
      <c r="G2" s="30"/>
      <c r="H2" s="30"/>
      <c r="I2" s="30"/>
      <c r="J2" s="31"/>
    </row>
    <row r="3" spans="1:10" s="6" customFormat="1" ht="15" customHeight="1">
      <c r="A3" s="4" t="s">
        <v>48</v>
      </c>
      <c r="B3" s="4" t="s">
        <v>49</v>
      </c>
      <c r="C3" s="4" t="s">
        <v>50</v>
      </c>
      <c r="D3" s="4" t="s">
        <v>55</v>
      </c>
      <c r="E3" s="4" t="s">
        <v>56</v>
      </c>
      <c r="F3" s="7" t="s">
        <v>57</v>
      </c>
      <c r="G3" s="4" t="s">
        <v>58</v>
      </c>
      <c r="H3" s="5" t="s">
        <v>59</v>
      </c>
      <c r="I3" s="5" t="s">
        <v>60</v>
      </c>
      <c r="J3" s="5" t="s">
        <v>61</v>
      </c>
    </row>
    <row r="4" spans="1:10" s="13" customFormat="1" ht="15" customHeight="1">
      <c r="A4" s="10">
        <v>1</v>
      </c>
      <c r="B4" s="11" t="s">
        <v>1</v>
      </c>
      <c r="C4" s="11" t="s">
        <v>73</v>
      </c>
      <c r="D4" s="11" t="s">
        <v>63</v>
      </c>
      <c r="E4" s="11" t="s">
        <v>53</v>
      </c>
      <c r="F4" s="11" t="s">
        <v>13</v>
      </c>
      <c r="G4" s="11">
        <v>3</v>
      </c>
      <c r="H4" s="12">
        <f>VLOOKUP(E4,'[1]CAPITAL ENT.'!$C$4:$D$220,2,)</f>
        <v>27</v>
      </c>
      <c r="I4" s="12">
        <v>20</v>
      </c>
      <c r="J4" s="12">
        <f t="shared" ref="J4:J38" si="0">G4*H4+I4</f>
        <v>101</v>
      </c>
    </row>
    <row r="5" spans="1:10" s="13" customFormat="1" ht="15" customHeight="1">
      <c r="A5" s="10">
        <f>A4+1</f>
        <v>2</v>
      </c>
      <c r="B5" s="11" t="s">
        <v>1</v>
      </c>
      <c r="C5" s="11" t="s">
        <v>65</v>
      </c>
      <c r="D5" s="11" t="s">
        <v>63</v>
      </c>
      <c r="E5" s="11" t="s">
        <v>51</v>
      </c>
      <c r="F5" s="11" t="s">
        <v>2</v>
      </c>
      <c r="G5" s="11">
        <v>1</v>
      </c>
      <c r="H5" s="12">
        <f>VLOOKUP(E5,'[1]CAPITAL ENT.'!$C$4:$D$220,2,)</f>
        <v>30</v>
      </c>
      <c r="I5" s="12">
        <v>20</v>
      </c>
      <c r="J5" s="12">
        <f t="shared" si="0"/>
        <v>50</v>
      </c>
    </row>
    <row r="6" spans="1:10" s="13" customFormat="1" ht="15" customHeight="1">
      <c r="A6" s="10">
        <f t="shared" ref="A6:A38" si="1">A5+1</f>
        <v>3</v>
      </c>
      <c r="B6" s="11" t="s">
        <v>14</v>
      </c>
      <c r="C6" s="11" t="s">
        <v>74</v>
      </c>
      <c r="D6" s="11" t="s">
        <v>63</v>
      </c>
      <c r="E6" s="11" t="s">
        <v>51</v>
      </c>
      <c r="F6" s="11" t="s">
        <v>15</v>
      </c>
      <c r="G6" s="11">
        <v>4</v>
      </c>
      <c r="H6" s="12">
        <f>VLOOKUP(E6,'[1]CAPITAL ENT.'!$C$4:$D$220,2,)</f>
        <v>30</v>
      </c>
      <c r="I6" s="12">
        <v>20</v>
      </c>
      <c r="J6" s="12">
        <f t="shared" si="0"/>
        <v>140</v>
      </c>
    </row>
    <row r="7" spans="1:10" s="13" customFormat="1" ht="30">
      <c r="A7" s="10">
        <f t="shared" si="1"/>
        <v>4</v>
      </c>
      <c r="B7" s="11" t="s">
        <v>14</v>
      </c>
      <c r="C7" s="11" t="s">
        <v>75</v>
      </c>
      <c r="D7" s="11" t="s">
        <v>63</v>
      </c>
      <c r="E7" s="11" t="s">
        <v>51</v>
      </c>
      <c r="F7" s="11" t="s">
        <v>16</v>
      </c>
      <c r="G7" s="11">
        <v>2</v>
      </c>
      <c r="H7" s="12">
        <f>VLOOKUP(E7,'[1]CAPITAL ENT.'!$C$4:$D$220,2,)</f>
        <v>30</v>
      </c>
      <c r="I7" s="12">
        <v>20</v>
      </c>
      <c r="J7" s="12">
        <f t="shared" si="0"/>
        <v>80</v>
      </c>
    </row>
    <row r="8" spans="1:10" s="13" customFormat="1" ht="15" customHeight="1">
      <c r="A8" s="10">
        <f t="shared" si="1"/>
        <v>5</v>
      </c>
      <c r="B8" s="11" t="s">
        <v>17</v>
      </c>
      <c r="C8" s="11" t="s">
        <v>76</v>
      </c>
      <c r="D8" s="11" t="s">
        <v>63</v>
      </c>
      <c r="E8" s="11" t="s">
        <v>54</v>
      </c>
      <c r="F8" s="11" t="s">
        <v>18</v>
      </c>
      <c r="G8" s="11">
        <v>4</v>
      </c>
      <c r="H8" s="12">
        <f>VLOOKUP(E8,'[1]CAPITAL ENT.'!$C$4:$D$220,2,)</f>
        <v>30</v>
      </c>
      <c r="I8" s="12">
        <v>20</v>
      </c>
      <c r="J8" s="12">
        <f t="shared" si="0"/>
        <v>140</v>
      </c>
    </row>
    <row r="9" spans="1:10" s="13" customFormat="1" ht="30">
      <c r="A9" s="10">
        <f t="shared" si="1"/>
        <v>6</v>
      </c>
      <c r="B9" s="11" t="s">
        <v>19</v>
      </c>
      <c r="C9" s="11" t="s">
        <v>77</v>
      </c>
      <c r="D9" s="11" t="s">
        <v>63</v>
      </c>
      <c r="E9" s="11" t="s">
        <v>51</v>
      </c>
      <c r="F9" s="11" t="s">
        <v>20</v>
      </c>
      <c r="G9" s="11">
        <v>5</v>
      </c>
      <c r="H9" s="12">
        <f>VLOOKUP(E9,'[1]CAPITAL ENT.'!$C$4:$D$220,2,)</f>
        <v>30</v>
      </c>
      <c r="I9" s="12">
        <v>20</v>
      </c>
      <c r="J9" s="12">
        <f t="shared" si="0"/>
        <v>170</v>
      </c>
    </row>
    <row r="10" spans="1:10" s="13" customFormat="1" ht="15" customHeight="1">
      <c r="A10" s="10">
        <f t="shared" si="1"/>
        <v>7</v>
      </c>
      <c r="B10" s="11" t="s">
        <v>21</v>
      </c>
      <c r="C10" s="11" t="s">
        <v>78</v>
      </c>
      <c r="D10" s="11" t="s">
        <v>63</v>
      </c>
      <c r="E10" s="11" t="s">
        <v>51</v>
      </c>
      <c r="F10" s="11" t="s">
        <v>22</v>
      </c>
      <c r="G10" s="11">
        <v>1</v>
      </c>
      <c r="H10" s="12">
        <f>VLOOKUP(E10,'[1]CAPITAL ENT.'!$C$4:$D$220,2,)</f>
        <v>30</v>
      </c>
      <c r="I10" s="12">
        <v>20</v>
      </c>
      <c r="J10" s="12">
        <f t="shared" si="0"/>
        <v>50</v>
      </c>
    </row>
    <row r="11" spans="1:10" s="13" customFormat="1" ht="15" customHeight="1">
      <c r="A11" s="10">
        <f t="shared" si="1"/>
        <v>8</v>
      </c>
      <c r="B11" s="11" t="s">
        <v>23</v>
      </c>
      <c r="C11" s="11" t="s">
        <v>79</v>
      </c>
      <c r="D11" s="11" t="s">
        <v>63</v>
      </c>
      <c r="E11" s="11" t="s">
        <v>52</v>
      </c>
      <c r="F11" s="11" t="s">
        <v>24</v>
      </c>
      <c r="G11" s="11">
        <v>3</v>
      </c>
      <c r="H11" s="12">
        <f>VLOOKUP(E11,'[1]CAPITAL ENT.'!$C$4:$D$220,2,)</f>
        <v>30</v>
      </c>
      <c r="I11" s="12">
        <v>20</v>
      </c>
      <c r="J11" s="12">
        <f t="shared" si="0"/>
        <v>110</v>
      </c>
    </row>
    <row r="12" spans="1:10" s="13" customFormat="1" ht="15" customHeight="1">
      <c r="A12" s="10">
        <f t="shared" si="1"/>
        <v>9</v>
      </c>
      <c r="B12" s="11" t="s">
        <v>23</v>
      </c>
      <c r="C12" s="11" t="s">
        <v>91</v>
      </c>
      <c r="D12" s="11" t="s">
        <v>63</v>
      </c>
      <c r="E12" s="11" t="s">
        <v>53</v>
      </c>
      <c r="F12" s="11" t="s">
        <v>40</v>
      </c>
      <c r="G12" s="11">
        <v>8</v>
      </c>
      <c r="H12" s="12">
        <f>VLOOKUP(E12,'[1]CAPITAL ENT.'!$C$4:$D$220,2,)</f>
        <v>27</v>
      </c>
      <c r="I12" s="12">
        <v>20</v>
      </c>
      <c r="J12" s="12">
        <f t="shared" si="0"/>
        <v>236</v>
      </c>
    </row>
    <row r="13" spans="1:10" s="13" customFormat="1" ht="15" customHeight="1">
      <c r="A13" s="10">
        <f t="shared" si="1"/>
        <v>10</v>
      </c>
      <c r="B13" s="11" t="s">
        <v>23</v>
      </c>
      <c r="C13" s="11" t="s">
        <v>80</v>
      </c>
      <c r="D13" s="11" t="s">
        <v>63</v>
      </c>
      <c r="E13" s="11" t="s">
        <v>52</v>
      </c>
      <c r="F13" s="11" t="s">
        <v>25</v>
      </c>
      <c r="G13" s="11">
        <v>1</v>
      </c>
      <c r="H13" s="12">
        <f>VLOOKUP(E13,'[1]CAPITAL ENT.'!$C$4:$D$220,2,)</f>
        <v>30</v>
      </c>
      <c r="I13" s="12">
        <v>20</v>
      </c>
      <c r="J13" s="12">
        <f t="shared" si="0"/>
        <v>50</v>
      </c>
    </row>
    <row r="14" spans="1:10" s="13" customFormat="1" ht="15" customHeight="1">
      <c r="A14" s="10">
        <f t="shared" si="1"/>
        <v>11</v>
      </c>
      <c r="B14" s="11" t="s">
        <v>23</v>
      </c>
      <c r="C14" s="11" t="s">
        <v>92</v>
      </c>
      <c r="D14" s="11" t="s">
        <v>63</v>
      </c>
      <c r="E14" s="11" t="s">
        <v>52</v>
      </c>
      <c r="F14" s="11" t="s">
        <v>41</v>
      </c>
      <c r="G14" s="11">
        <v>12</v>
      </c>
      <c r="H14" s="12">
        <f>VLOOKUP(E14,'[1]CAPITAL ENT.'!$C$4:$D$220,2,)</f>
        <v>30</v>
      </c>
      <c r="I14" s="12">
        <v>20</v>
      </c>
      <c r="J14" s="12">
        <f t="shared" si="0"/>
        <v>380</v>
      </c>
    </row>
    <row r="15" spans="1:10" s="13" customFormat="1" ht="30">
      <c r="A15" s="10">
        <f t="shared" si="1"/>
        <v>12</v>
      </c>
      <c r="B15" s="11" t="s">
        <v>26</v>
      </c>
      <c r="C15" s="11" t="s">
        <v>93</v>
      </c>
      <c r="D15" s="11" t="s">
        <v>63</v>
      </c>
      <c r="E15" s="11" t="s">
        <v>51</v>
      </c>
      <c r="F15" s="11" t="s">
        <v>42</v>
      </c>
      <c r="G15" s="11">
        <v>11</v>
      </c>
      <c r="H15" s="12">
        <f>VLOOKUP(E15,'[1]CAPITAL ENT.'!$C$4:$D$220,2,)</f>
        <v>30</v>
      </c>
      <c r="I15" s="12">
        <v>20</v>
      </c>
      <c r="J15" s="12">
        <f t="shared" si="0"/>
        <v>350</v>
      </c>
    </row>
    <row r="16" spans="1:10" s="13" customFormat="1" ht="15" customHeight="1">
      <c r="A16" s="10">
        <f t="shared" si="1"/>
        <v>13</v>
      </c>
      <c r="B16" s="11" t="s">
        <v>26</v>
      </c>
      <c r="C16" s="11" t="s">
        <v>94</v>
      </c>
      <c r="D16" s="11" t="s">
        <v>63</v>
      </c>
      <c r="E16" s="11" t="s">
        <v>51</v>
      </c>
      <c r="F16" s="11" t="s">
        <v>43</v>
      </c>
      <c r="G16" s="11">
        <v>7</v>
      </c>
      <c r="H16" s="12">
        <f>VLOOKUP(E16,'[1]CAPITAL ENT.'!$C$4:$D$220,2,)</f>
        <v>30</v>
      </c>
      <c r="I16" s="12">
        <v>20</v>
      </c>
      <c r="J16" s="12">
        <f t="shared" si="0"/>
        <v>230</v>
      </c>
    </row>
    <row r="17" spans="1:10" s="13" customFormat="1" ht="15" customHeight="1">
      <c r="A17" s="10">
        <f t="shared" si="1"/>
        <v>14</v>
      </c>
      <c r="B17" s="11" t="s">
        <v>26</v>
      </c>
      <c r="C17" s="11" t="s">
        <v>95</v>
      </c>
      <c r="D17" s="11" t="s">
        <v>63</v>
      </c>
      <c r="E17" s="11" t="s">
        <v>51</v>
      </c>
      <c r="F17" s="11" t="s">
        <v>44</v>
      </c>
      <c r="G17" s="11">
        <v>7</v>
      </c>
      <c r="H17" s="12">
        <f>VLOOKUP(E17,'[1]CAPITAL ENT.'!$C$4:$D$220,2,)</f>
        <v>30</v>
      </c>
      <c r="I17" s="12">
        <v>20</v>
      </c>
      <c r="J17" s="12">
        <f t="shared" si="0"/>
        <v>230</v>
      </c>
    </row>
    <row r="18" spans="1:10" s="13" customFormat="1" ht="15" customHeight="1">
      <c r="A18" s="10">
        <f t="shared" si="1"/>
        <v>15</v>
      </c>
      <c r="B18" s="11" t="s">
        <v>26</v>
      </c>
      <c r="C18" s="11" t="s">
        <v>96</v>
      </c>
      <c r="D18" s="11" t="s">
        <v>63</v>
      </c>
      <c r="E18" s="11" t="s">
        <v>51</v>
      </c>
      <c r="F18" s="11" t="s">
        <v>45</v>
      </c>
      <c r="G18" s="11">
        <v>7</v>
      </c>
      <c r="H18" s="12">
        <f>VLOOKUP(E18,'[1]CAPITAL ENT.'!$C$4:$D$220,2,)</f>
        <v>30</v>
      </c>
      <c r="I18" s="12">
        <v>20</v>
      </c>
      <c r="J18" s="12">
        <f t="shared" si="0"/>
        <v>230</v>
      </c>
    </row>
    <row r="19" spans="1:10" s="13" customFormat="1" ht="15" customHeight="1">
      <c r="A19" s="10">
        <f t="shared" si="1"/>
        <v>16</v>
      </c>
      <c r="B19" s="11" t="s">
        <v>26</v>
      </c>
      <c r="C19" s="11" t="s">
        <v>81</v>
      </c>
      <c r="D19" s="11" t="s">
        <v>63</v>
      </c>
      <c r="E19" s="11" t="s">
        <v>51</v>
      </c>
      <c r="F19" s="11" t="s">
        <v>27</v>
      </c>
      <c r="G19" s="11">
        <v>4</v>
      </c>
      <c r="H19" s="12">
        <f>VLOOKUP(E19,'[1]CAPITAL ENT.'!$C$4:$D$220,2,)</f>
        <v>30</v>
      </c>
      <c r="I19" s="12">
        <v>20</v>
      </c>
      <c r="J19" s="12">
        <f t="shared" si="0"/>
        <v>140</v>
      </c>
    </row>
    <row r="20" spans="1:10" s="13" customFormat="1" ht="15" customHeight="1">
      <c r="A20" s="10">
        <f t="shared" si="1"/>
        <v>17</v>
      </c>
      <c r="B20" s="11" t="s">
        <v>26</v>
      </c>
      <c r="C20" s="11" t="s">
        <v>82</v>
      </c>
      <c r="D20" s="11" t="s">
        <v>63</v>
      </c>
      <c r="E20" s="11" t="s">
        <v>51</v>
      </c>
      <c r="F20" s="11" t="s">
        <v>28</v>
      </c>
      <c r="G20" s="11">
        <v>2</v>
      </c>
      <c r="H20" s="12">
        <f>VLOOKUP(E20,'[1]CAPITAL ENT.'!$C$4:$D$220,2,)</f>
        <v>30</v>
      </c>
      <c r="I20" s="12">
        <v>20</v>
      </c>
      <c r="J20" s="12">
        <f t="shared" si="0"/>
        <v>80</v>
      </c>
    </row>
    <row r="21" spans="1:10" s="13" customFormat="1" ht="15" customHeight="1">
      <c r="A21" s="10">
        <f t="shared" si="1"/>
        <v>18</v>
      </c>
      <c r="B21" s="11" t="s">
        <v>29</v>
      </c>
      <c r="C21" s="11" t="s">
        <v>83</v>
      </c>
      <c r="D21" s="11" t="s">
        <v>63</v>
      </c>
      <c r="E21" s="9" t="s">
        <v>53</v>
      </c>
      <c r="F21" s="11" t="s">
        <v>30</v>
      </c>
      <c r="G21" s="11">
        <v>5</v>
      </c>
      <c r="H21" s="12">
        <f>VLOOKUP(E21,'[1]CAPITAL ENT.'!$C$4:$D$220,2,)</f>
        <v>27</v>
      </c>
      <c r="I21" s="12">
        <v>20</v>
      </c>
      <c r="J21" s="12">
        <f t="shared" si="0"/>
        <v>155</v>
      </c>
    </row>
    <row r="22" spans="1:10" s="13" customFormat="1" ht="15" customHeight="1">
      <c r="A22" s="10">
        <f t="shared" si="1"/>
        <v>19</v>
      </c>
      <c r="B22" s="11" t="s">
        <v>29</v>
      </c>
      <c r="C22" s="11" t="s">
        <v>84</v>
      </c>
      <c r="D22" s="11" t="s">
        <v>63</v>
      </c>
      <c r="E22" s="9" t="s">
        <v>53</v>
      </c>
      <c r="F22" s="11" t="s">
        <v>31</v>
      </c>
      <c r="G22" s="11">
        <v>1</v>
      </c>
      <c r="H22" s="12">
        <f>VLOOKUP(E22,'[1]CAPITAL ENT.'!$C$4:$D$220,2,)</f>
        <v>27</v>
      </c>
      <c r="I22" s="12">
        <v>20</v>
      </c>
      <c r="J22" s="12">
        <f t="shared" si="0"/>
        <v>47</v>
      </c>
    </row>
    <row r="23" spans="1:10" s="13" customFormat="1" ht="15" customHeight="1">
      <c r="A23" s="10">
        <f t="shared" si="1"/>
        <v>20</v>
      </c>
      <c r="B23" s="11" t="s">
        <v>29</v>
      </c>
      <c r="C23" s="11" t="s">
        <v>85</v>
      </c>
      <c r="D23" s="11" t="s">
        <v>63</v>
      </c>
      <c r="E23" s="11" t="s">
        <v>53</v>
      </c>
      <c r="F23" s="11" t="s">
        <v>32</v>
      </c>
      <c r="G23" s="11">
        <v>1</v>
      </c>
      <c r="H23" s="12">
        <f>VLOOKUP(E23,'[1]CAPITAL ENT.'!$C$4:$D$220,2,)</f>
        <v>27</v>
      </c>
      <c r="I23" s="12">
        <v>20</v>
      </c>
      <c r="J23" s="12">
        <f t="shared" si="0"/>
        <v>47</v>
      </c>
    </row>
    <row r="24" spans="1:10" s="13" customFormat="1" ht="15" customHeight="1">
      <c r="A24" s="10">
        <f t="shared" si="1"/>
        <v>21</v>
      </c>
      <c r="B24" s="11" t="s">
        <v>29</v>
      </c>
      <c r="C24" s="11" t="s">
        <v>86</v>
      </c>
      <c r="D24" s="11" t="s">
        <v>63</v>
      </c>
      <c r="E24" s="11" t="s">
        <v>51</v>
      </c>
      <c r="F24" s="11" t="s">
        <v>33</v>
      </c>
      <c r="G24" s="11">
        <v>1</v>
      </c>
      <c r="H24" s="12">
        <f>VLOOKUP(E24,'[1]CAPITAL ENT.'!$C$4:$D$220,2,)</f>
        <v>30</v>
      </c>
      <c r="I24" s="12">
        <v>20</v>
      </c>
      <c r="J24" s="12">
        <f t="shared" si="0"/>
        <v>50</v>
      </c>
    </row>
    <row r="25" spans="1:10" s="13" customFormat="1" ht="15" customHeight="1">
      <c r="A25" s="10">
        <f t="shared" si="1"/>
        <v>22</v>
      </c>
      <c r="B25" s="11" t="s">
        <v>29</v>
      </c>
      <c r="C25" s="11" t="s">
        <v>87</v>
      </c>
      <c r="D25" s="11" t="s">
        <v>63</v>
      </c>
      <c r="E25" s="11" t="s">
        <v>51</v>
      </c>
      <c r="F25" s="11" t="s">
        <v>34</v>
      </c>
      <c r="G25" s="11">
        <v>1</v>
      </c>
      <c r="H25" s="12">
        <f>VLOOKUP(E25,'[1]CAPITAL ENT.'!$C$4:$D$220,2,)</f>
        <v>30</v>
      </c>
      <c r="I25" s="12">
        <v>20</v>
      </c>
      <c r="J25" s="12">
        <f t="shared" si="0"/>
        <v>50</v>
      </c>
    </row>
    <row r="26" spans="1:10" s="13" customFormat="1" ht="15" customHeight="1">
      <c r="A26" s="10">
        <f t="shared" si="1"/>
        <v>23</v>
      </c>
      <c r="B26" s="11" t="s">
        <v>29</v>
      </c>
      <c r="C26" s="11" t="s">
        <v>88</v>
      </c>
      <c r="D26" s="11" t="s">
        <v>63</v>
      </c>
      <c r="E26" s="11" t="s">
        <v>54</v>
      </c>
      <c r="F26" s="11" t="s">
        <v>35</v>
      </c>
      <c r="G26" s="11">
        <v>1</v>
      </c>
      <c r="H26" s="12">
        <f>VLOOKUP(E26,'[1]CAPITAL ENT.'!$C$4:$D$220,2,)</f>
        <v>30</v>
      </c>
      <c r="I26" s="12">
        <v>20</v>
      </c>
      <c r="J26" s="12">
        <f t="shared" si="0"/>
        <v>50</v>
      </c>
    </row>
    <row r="27" spans="1:10" s="13" customFormat="1" ht="15" customHeight="1">
      <c r="A27" s="10">
        <f t="shared" si="1"/>
        <v>24</v>
      </c>
      <c r="B27" s="19">
        <v>45342</v>
      </c>
      <c r="C27" s="20" t="s">
        <v>99</v>
      </c>
      <c r="D27" s="20" t="s">
        <v>63</v>
      </c>
      <c r="E27" s="20" t="s">
        <v>100</v>
      </c>
      <c r="F27" s="21">
        <v>15917</v>
      </c>
      <c r="G27" s="11">
        <v>16</v>
      </c>
      <c r="H27" s="12">
        <f>VLOOKUP(E27,'[1]CAPITAL ENT.'!$C$4:$D$220,2,)</f>
        <v>30</v>
      </c>
      <c r="I27" s="12">
        <v>20</v>
      </c>
      <c r="J27" s="12">
        <f t="shared" ref="J27" si="2">G27*H27+I27</f>
        <v>500</v>
      </c>
    </row>
    <row r="28" spans="1:10" s="13" customFormat="1" ht="15" customHeight="1">
      <c r="A28" s="10">
        <f t="shared" si="1"/>
        <v>25</v>
      </c>
      <c r="B28" s="11" t="s">
        <v>36</v>
      </c>
      <c r="C28" s="11" t="s">
        <v>89</v>
      </c>
      <c r="D28" s="11" t="s">
        <v>63</v>
      </c>
      <c r="E28" s="11" t="s">
        <v>53</v>
      </c>
      <c r="F28" s="11" t="s">
        <v>37</v>
      </c>
      <c r="G28" s="11">
        <v>5</v>
      </c>
      <c r="H28" s="12">
        <f>VLOOKUP(E28,'[1]CAPITAL ENT.'!$C$4:$D$220,2,)</f>
        <v>27</v>
      </c>
      <c r="I28" s="12">
        <v>20</v>
      </c>
      <c r="J28" s="12">
        <f t="shared" si="0"/>
        <v>155</v>
      </c>
    </row>
    <row r="29" spans="1:10" s="13" customFormat="1" ht="15" customHeight="1">
      <c r="A29" s="10">
        <f t="shared" si="1"/>
        <v>26</v>
      </c>
      <c r="B29" s="11" t="s">
        <v>6</v>
      </c>
      <c r="C29" s="11" t="s">
        <v>72</v>
      </c>
      <c r="D29" s="11" t="s">
        <v>63</v>
      </c>
      <c r="E29" s="11" t="s">
        <v>51</v>
      </c>
      <c r="F29" s="11" t="s">
        <v>12</v>
      </c>
      <c r="G29" s="11">
        <v>13</v>
      </c>
      <c r="H29" s="12">
        <f>VLOOKUP(E29,'[1]CAPITAL ENT.'!$C$4:$D$220,2,)</f>
        <v>30</v>
      </c>
      <c r="I29" s="12">
        <v>20</v>
      </c>
      <c r="J29" s="12">
        <f t="shared" si="0"/>
        <v>410</v>
      </c>
    </row>
    <row r="30" spans="1:10" s="13" customFormat="1" ht="30">
      <c r="A30" s="10">
        <f t="shared" si="1"/>
        <v>27</v>
      </c>
      <c r="B30" s="11" t="s">
        <v>6</v>
      </c>
      <c r="C30" s="11" t="s">
        <v>71</v>
      </c>
      <c r="D30" s="11" t="s">
        <v>63</v>
      </c>
      <c r="E30" s="11" t="s">
        <v>51</v>
      </c>
      <c r="F30" s="11" t="s">
        <v>11</v>
      </c>
      <c r="G30" s="11">
        <v>3</v>
      </c>
      <c r="H30" s="12">
        <f>VLOOKUP(E30,'[1]CAPITAL ENT.'!$C$4:$D$220,2,)</f>
        <v>30</v>
      </c>
      <c r="I30" s="12">
        <v>20</v>
      </c>
      <c r="J30" s="12">
        <f t="shared" si="0"/>
        <v>110</v>
      </c>
    </row>
    <row r="31" spans="1:10" s="13" customFormat="1" ht="15" customHeight="1">
      <c r="A31" s="10">
        <f t="shared" si="1"/>
        <v>28</v>
      </c>
      <c r="B31" s="11" t="s">
        <v>6</v>
      </c>
      <c r="C31" s="11" t="s">
        <v>70</v>
      </c>
      <c r="D31" s="11" t="s">
        <v>63</v>
      </c>
      <c r="E31" s="11" t="s">
        <v>51</v>
      </c>
      <c r="F31" s="11" t="s">
        <v>10</v>
      </c>
      <c r="G31" s="11">
        <v>6</v>
      </c>
      <c r="H31" s="12">
        <f>VLOOKUP(E31,'[1]CAPITAL ENT.'!$C$4:$D$220,2,)</f>
        <v>30</v>
      </c>
      <c r="I31" s="12">
        <v>20</v>
      </c>
      <c r="J31" s="12">
        <f t="shared" si="0"/>
        <v>200</v>
      </c>
    </row>
    <row r="32" spans="1:10" s="13" customFormat="1" ht="30">
      <c r="A32" s="10">
        <f t="shared" si="1"/>
        <v>29</v>
      </c>
      <c r="B32" s="11" t="s">
        <v>6</v>
      </c>
      <c r="C32" s="11" t="s">
        <v>69</v>
      </c>
      <c r="D32" s="11" t="s">
        <v>63</v>
      </c>
      <c r="E32" s="11" t="s">
        <v>51</v>
      </c>
      <c r="F32" s="11" t="s">
        <v>9</v>
      </c>
      <c r="G32" s="11">
        <v>2</v>
      </c>
      <c r="H32" s="12">
        <f>VLOOKUP(E32,'[1]CAPITAL ENT.'!$C$4:$D$220,2,)</f>
        <v>30</v>
      </c>
      <c r="I32" s="12">
        <v>20</v>
      </c>
      <c r="J32" s="12">
        <f t="shared" si="0"/>
        <v>80</v>
      </c>
    </row>
    <row r="33" spans="1:10" s="13" customFormat="1" ht="15" customHeight="1">
      <c r="A33" s="10">
        <f t="shared" si="1"/>
        <v>30</v>
      </c>
      <c r="B33" s="11" t="s">
        <v>6</v>
      </c>
      <c r="C33" s="11" t="s">
        <v>68</v>
      </c>
      <c r="D33" s="11" t="s">
        <v>63</v>
      </c>
      <c r="E33" s="11" t="s">
        <v>51</v>
      </c>
      <c r="F33" s="11" t="s">
        <v>8</v>
      </c>
      <c r="G33" s="11">
        <v>1</v>
      </c>
      <c r="H33" s="12">
        <f>VLOOKUP(E33,'[1]CAPITAL ENT.'!$C$4:$D$220,2,)</f>
        <v>30</v>
      </c>
      <c r="I33" s="12">
        <v>20</v>
      </c>
      <c r="J33" s="12">
        <f t="shared" si="0"/>
        <v>50</v>
      </c>
    </row>
    <row r="34" spans="1:10" s="13" customFormat="1" ht="15" customHeight="1">
      <c r="A34" s="10">
        <f t="shared" si="1"/>
        <v>31</v>
      </c>
      <c r="B34" s="11" t="s">
        <v>6</v>
      </c>
      <c r="C34" s="11" t="s">
        <v>67</v>
      </c>
      <c r="D34" s="11" t="s">
        <v>63</v>
      </c>
      <c r="E34" s="11" t="s">
        <v>53</v>
      </c>
      <c r="F34" s="11" t="s">
        <v>7</v>
      </c>
      <c r="G34" s="11">
        <v>3</v>
      </c>
      <c r="H34" s="12">
        <f>VLOOKUP(E34,'[1]CAPITAL ENT.'!$C$4:$D$220,2,)</f>
        <v>27</v>
      </c>
      <c r="I34" s="12">
        <v>20</v>
      </c>
      <c r="J34" s="12">
        <f t="shared" si="0"/>
        <v>101</v>
      </c>
    </row>
    <row r="35" spans="1:10" s="13" customFormat="1" ht="30">
      <c r="A35" s="10">
        <f t="shared" si="1"/>
        <v>32</v>
      </c>
      <c r="B35" s="11" t="s">
        <v>3</v>
      </c>
      <c r="C35" s="11" t="s">
        <v>66</v>
      </c>
      <c r="D35" s="11" t="s">
        <v>63</v>
      </c>
      <c r="E35" s="11" t="s">
        <v>52</v>
      </c>
      <c r="F35" s="11" t="s">
        <v>5</v>
      </c>
      <c r="G35" s="11">
        <v>4</v>
      </c>
      <c r="H35" s="12">
        <f>VLOOKUP(E35,'[1]CAPITAL ENT.'!$C$4:$D$220,2,)</f>
        <v>30</v>
      </c>
      <c r="I35" s="12">
        <v>20</v>
      </c>
      <c r="J35" s="12">
        <f t="shared" si="0"/>
        <v>140</v>
      </c>
    </row>
    <row r="36" spans="1:10" s="13" customFormat="1" ht="15" customHeight="1">
      <c r="A36" s="10">
        <f t="shared" si="1"/>
        <v>33</v>
      </c>
      <c r="B36" s="11" t="s">
        <v>3</v>
      </c>
      <c r="C36" s="11" t="s">
        <v>64</v>
      </c>
      <c r="D36" s="11" t="s">
        <v>63</v>
      </c>
      <c r="E36" s="11" t="s">
        <v>51</v>
      </c>
      <c r="F36" s="11" t="s">
        <v>4</v>
      </c>
      <c r="G36" s="11">
        <v>4</v>
      </c>
      <c r="H36" s="12">
        <f>VLOOKUP(E36,'[1]CAPITAL ENT.'!$C$4:$D$220,2,)</f>
        <v>30</v>
      </c>
      <c r="I36" s="12">
        <v>20</v>
      </c>
      <c r="J36" s="12">
        <f t="shared" si="0"/>
        <v>140</v>
      </c>
    </row>
    <row r="37" spans="1:10" s="13" customFormat="1" ht="15" customHeight="1">
      <c r="A37" s="10">
        <f t="shared" si="1"/>
        <v>34</v>
      </c>
      <c r="B37" s="11" t="s">
        <v>38</v>
      </c>
      <c r="C37" s="11" t="s">
        <v>90</v>
      </c>
      <c r="D37" s="11" t="s">
        <v>63</v>
      </c>
      <c r="E37" s="11" t="s">
        <v>51</v>
      </c>
      <c r="F37" s="11" t="s">
        <v>39</v>
      </c>
      <c r="G37" s="11">
        <v>7</v>
      </c>
      <c r="H37" s="12">
        <f>VLOOKUP(E37,'[1]CAPITAL ENT.'!$C$4:$D$220,2,)</f>
        <v>30</v>
      </c>
      <c r="I37" s="12">
        <v>20</v>
      </c>
      <c r="J37" s="12">
        <f t="shared" si="0"/>
        <v>230</v>
      </c>
    </row>
    <row r="38" spans="1:10" s="13" customFormat="1" ht="15" customHeight="1">
      <c r="A38" s="10">
        <f t="shared" si="1"/>
        <v>35</v>
      </c>
      <c r="B38" s="11" t="s">
        <v>38</v>
      </c>
      <c r="C38" s="11" t="s">
        <v>97</v>
      </c>
      <c r="D38" s="11" t="s">
        <v>63</v>
      </c>
      <c r="E38" s="11" t="s">
        <v>51</v>
      </c>
      <c r="F38" s="11" t="s">
        <v>46</v>
      </c>
      <c r="G38" s="11">
        <v>1</v>
      </c>
      <c r="H38" s="12">
        <f>VLOOKUP(E38,'[1]CAPITAL ENT.'!$C$4:$D$220,2,)</f>
        <v>30</v>
      </c>
      <c r="I38" s="12">
        <v>20</v>
      </c>
      <c r="J38" s="12">
        <f t="shared" si="0"/>
        <v>50</v>
      </c>
    </row>
    <row r="39" spans="1:10" s="15" customFormat="1" ht="15" customHeight="1">
      <c r="A39" s="22" t="s">
        <v>101</v>
      </c>
      <c r="B39" s="22"/>
      <c r="C39" s="22"/>
      <c r="D39" s="22"/>
      <c r="E39" s="22"/>
      <c r="F39" s="22"/>
      <c r="G39" s="22"/>
      <c r="H39" s="23"/>
      <c r="I39" s="23"/>
      <c r="J39" s="14">
        <f>SUM(J4:J38)</f>
        <v>5332</v>
      </c>
    </row>
    <row r="40" spans="1:10" s="3" customFormat="1" ht="30" customHeight="1">
      <c r="A40" s="24" t="s">
        <v>62</v>
      </c>
      <c r="B40" s="24"/>
      <c r="C40" s="24"/>
      <c r="D40" s="24"/>
      <c r="E40" s="24"/>
      <c r="F40" s="24"/>
      <c r="G40" s="24"/>
      <c r="H40" s="25"/>
      <c r="I40" s="25"/>
      <c r="J40" s="25"/>
    </row>
    <row r="41" spans="1:10" s="3" customFormat="1" ht="30" customHeight="1">
      <c r="A41" s="24" t="s">
        <v>47</v>
      </c>
      <c r="B41" s="24"/>
      <c r="C41" s="24"/>
      <c r="D41" s="24"/>
      <c r="E41" s="24"/>
      <c r="F41" s="24"/>
      <c r="G41" s="24"/>
      <c r="H41" s="25"/>
      <c r="I41" s="25"/>
      <c r="J41" s="25"/>
    </row>
    <row r="42" spans="1:10" s="16" customFormat="1">
      <c r="F42" s="17"/>
      <c r="G42" s="4">
        <f>SUM(G4:G38)</f>
        <v>157</v>
      </c>
      <c r="H42" s="18"/>
      <c r="I42" s="18"/>
      <c r="J42" s="18"/>
    </row>
  </sheetData>
  <sortState ref="B4:J37">
    <sortCondition ref="B4:B37"/>
    <sortCondition ref="C4:C37"/>
  </sortState>
  <mergeCells count="7">
    <mergeCell ref="A39:I39"/>
    <mergeCell ref="A40:J40"/>
    <mergeCell ref="A41:J41"/>
    <mergeCell ref="A1:E1"/>
    <mergeCell ref="F1:J1"/>
    <mergeCell ref="F2:J2"/>
    <mergeCell ref="A2:E2"/>
  </mergeCells>
  <pageMargins left="0.35433070866141736" right="0.11811023622047245" top="0.74803149606299213" bottom="0.6692913385826772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2024-03-15T13:06:31Z</cp:lastPrinted>
  <dcterms:created xsi:type="dcterms:W3CDTF">2024-03-10T05:31:07Z</dcterms:created>
  <dcterms:modified xsi:type="dcterms:W3CDTF">2024-03-15T13:06:32Z</dcterms:modified>
</cp:coreProperties>
</file>