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J5"/>
  <c r="J6"/>
  <c r="J7"/>
  <c r="J8"/>
  <c r="J4"/>
  <c r="I5"/>
  <c r="I6"/>
  <c r="I7"/>
  <c r="I8"/>
  <c r="I4"/>
  <c r="H5"/>
  <c r="H6"/>
  <c r="H7"/>
  <c r="H8"/>
  <c r="H4"/>
</calcChain>
</file>

<file path=xl/sharedStrings.xml><?xml version="1.0" encoding="utf-8"?>
<sst xmlns="http://schemas.openxmlformats.org/spreadsheetml/2006/main" count="43" uniqueCount="36">
  <si>
    <t>17/5/2025</t>
  </si>
  <si>
    <t>5009</t>
  </si>
  <si>
    <t>16/5/2025</t>
  </si>
  <si>
    <t>5010</t>
  </si>
  <si>
    <t>23/5/2025</t>
  </si>
  <si>
    <t>5020</t>
  </si>
  <si>
    <t>13/5/2025</t>
  </si>
  <si>
    <t>50015</t>
  </si>
  <si>
    <t>2</t>
  </si>
  <si>
    <t>SL</t>
  </si>
  <si>
    <t>DATE</t>
  </si>
  <si>
    <t>LR NO</t>
  </si>
  <si>
    <t>INV NO</t>
  </si>
  <si>
    <t>FROM</t>
  </si>
  <si>
    <t>TO</t>
  </si>
  <si>
    <t>CASE</t>
  </si>
  <si>
    <t>BHUBANESWAR</t>
  </si>
  <si>
    <t>BARIPADA</t>
  </si>
  <si>
    <t>ANGUL</t>
  </si>
  <si>
    <t>CTC</t>
  </si>
  <si>
    <t>DO/02800</t>
  </si>
  <si>
    <t>DO/02801</t>
  </si>
  <si>
    <t>DO/03203</t>
  </si>
  <si>
    <t>MA/01460</t>
  </si>
  <si>
    <t>MA/01615</t>
  </si>
  <si>
    <t>RATE</t>
  </si>
  <si>
    <t>HAM</t>
  </si>
  <si>
    <t>SUB.CH</t>
  </si>
  <si>
    <t>LR.CH</t>
  </si>
  <si>
    <t>AMOUNT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</si>
  <si>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</si>
  <si>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</si>
  <si>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(RUPEES ONE THOUSAND NINE HUNDRED TWENTY ONE ONLY)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</si>
  <si>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</si>
  <si>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</si>
  <si>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 xml:space="preserve">Bill Date: 31/05/2025
Bill NO : 6724
Total Amount : 513.00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</si>
</sst>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7</xdr:col>
      <xdr:colOff>123825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28575"/>
          <a:ext cx="3933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9" max="9" width="5.5703125" bestFit="1" customWidth="1"/>
    <col min="10" max="10" width="7.5703125" bestFit="1" customWidth="1"/>
    <col min="11" max="11" width="6" bestFit="1" customWidth="1"/>
    <col min="12" max="12" width="9.42578125" bestFit="1" customWidth="1"/>
  </cols>
  <sheetData>
    <row r="1" spans="1:12" s="3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30</v>
      </c>
      <c r="J1" s="13"/>
      <c r="K1" s="13"/>
      <c r="L1" s="13"/>
    </row>
    <row r="2" spans="1:12" s="3" customFormat="1" ht="76.5" customHeight="1">
      <c r="A2" s="10" t="s">
        <v>31</v>
      </c>
      <c r="B2" s="11"/>
      <c r="C2" s="11"/>
      <c r="D2" s="11"/>
      <c r="E2" s="11"/>
      <c r="F2" s="11"/>
      <c r="G2" s="11"/>
      <c r="H2" s="12"/>
      <c r="I2" s="13" t="s">
        <v>35</v>
      </c>
      <c r="J2" s="13"/>
      <c r="K2" s="13"/>
      <c r="L2" s="13"/>
    </row>
    <row r="3" spans="1:12" s="4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25</v>
      </c>
      <c r="I3" s="2" t="s">
        <v>26</v>
      </c>
      <c r="J3" s="2" t="s">
        <v>27</v>
      </c>
      <c r="K3" s="2" t="s">
        <v>28</v>
      </c>
      <c r="L3" s="2" t="s">
        <v>29</v>
      </c>
    </row>
    <row r="4" spans="1:12">
      <c r="A4" s="1">
        <v>1</v>
      </c>
      <c r="B4" s="1" t="s">
        <v>6</v>
      </c>
      <c r="C4" s="1" t="s">
        <v>23</v>
      </c>
      <c r="D4" s="1" t="s">
        <v>7</v>
      </c>
      <c r="E4" s="1" t="s">
        <v>19</v>
      </c>
      <c r="F4" s="1" t="s">
        <v>17</v>
      </c>
      <c r="G4" s="1">
        <v>5</v>
      </c>
      <c r="H4" s="5">
        <f>VLOOKUP(F4,'[1]ARISTO PHARMASEUTICALS'!$C$3:$D$41,2,FALSE)</f>
        <v>23.95</v>
      </c>
      <c r="I4" s="5">
        <f>G4*2</f>
        <v>10</v>
      </c>
      <c r="J4" s="5">
        <f>G4*H4*20%</f>
        <v>23.950000000000003</v>
      </c>
      <c r="K4" s="5">
        <v>35</v>
      </c>
      <c r="L4" s="5">
        <f>G4*H4+I4+J4+K4</f>
        <v>188.7</v>
      </c>
    </row>
    <row r="5" spans="1:12">
      <c r="A5" s="1">
        <v>2</v>
      </c>
      <c r="B5" s="1" t="s">
        <v>2</v>
      </c>
      <c r="C5" s="1" t="s">
        <v>24</v>
      </c>
      <c r="D5" s="1" t="s">
        <v>8</v>
      </c>
      <c r="E5" s="1" t="s">
        <v>19</v>
      </c>
      <c r="F5" s="1" t="s">
        <v>18</v>
      </c>
      <c r="G5" s="1">
        <v>2</v>
      </c>
      <c r="H5" s="5">
        <f>VLOOKUP(F5,'[1]ARISTO PHARMASEUTICALS'!$C$3:$D$41,2,FALSE)</f>
        <v>30.74</v>
      </c>
      <c r="I5" s="5">
        <f t="shared" ref="I5:I8" si="0">G5*2</f>
        <v>4</v>
      </c>
      <c r="J5" s="5">
        <f t="shared" ref="J5:J8" si="1">G5*H5*20%</f>
        <v>12.295999999999999</v>
      </c>
      <c r="K5" s="5">
        <v>35</v>
      </c>
      <c r="L5" s="5">
        <f t="shared" ref="L5:L8" si="2">G5*H5+I5+J5+K5</f>
        <v>112.77599999999998</v>
      </c>
    </row>
    <row r="6" spans="1:12">
      <c r="A6" s="1">
        <v>3</v>
      </c>
      <c r="B6" s="1" t="s">
        <v>0</v>
      </c>
      <c r="C6" s="1" t="s">
        <v>20</v>
      </c>
      <c r="D6" s="1" t="s">
        <v>1</v>
      </c>
      <c r="E6" s="1" t="s">
        <v>19</v>
      </c>
      <c r="F6" s="1" t="s">
        <v>16</v>
      </c>
      <c r="G6" s="1">
        <v>1</v>
      </c>
      <c r="H6" s="5">
        <f>VLOOKUP(F6,'[1]ARISTO PHARMASEUTICALS'!$C$3:$D$41,2,FALSE)</f>
        <v>20.48</v>
      </c>
      <c r="I6" s="5">
        <f t="shared" si="0"/>
        <v>2</v>
      </c>
      <c r="J6" s="5">
        <f t="shared" si="1"/>
        <v>4.0960000000000001</v>
      </c>
      <c r="K6" s="5">
        <v>35</v>
      </c>
      <c r="L6" s="5">
        <f t="shared" si="2"/>
        <v>61.576000000000001</v>
      </c>
    </row>
    <row r="7" spans="1:12">
      <c r="A7" s="1">
        <v>4</v>
      </c>
      <c r="B7" s="1" t="s">
        <v>0</v>
      </c>
      <c r="C7" s="1" t="s">
        <v>21</v>
      </c>
      <c r="D7" s="1" t="s">
        <v>3</v>
      </c>
      <c r="E7" s="1" t="s">
        <v>19</v>
      </c>
      <c r="F7" s="1" t="s">
        <v>16</v>
      </c>
      <c r="G7" s="1">
        <v>1</v>
      </c>
      <c r="H7" s="5">
        <f>VLOOKUP(F7,'[1]ARISTO PHARMASEUTICALS'!$C$3:$D$41,2,FALSE)</f>
        <v>20.48</v>
      </c>
      <c r="I7" s="5">
        <f t="shared" si="0"/>
        <v>2</v>
      </c>
      <c r="J7" s="5">
        <f t="shared" si="1"/>
        <v>4.0960000000000001</v>
      </c>
      <c r="K7" s="5">
        <v>35</v>
      </c>
      <c r="L7" s="5">
        <f t="shared" si="2"/>
        <v>61.576000000000001</v>
      </c>
    </row>
    <row r="8" spans="1:12">
      <c r="A8" s="1">
        <v>5</v>
      </c>
      <c r="B8" s="1" t="s">
        <v>4</v>
      </c>
      <c r="C8" s="1" t="s">
        <v>22</v>
      </c>
      <c r="D8" s="1" t="s">
        <v>5</v>
      </c>
      <c r="E8" s="1" t="s">
        <v>19</v>
      </c>
      <c r="F8" s="1" t="s">
        <v>16</v>
      </c>
      <c r="G8" s="1">
        <v>2</v>
      </c>
      <c r="H8" s="5">
        <f>VLOOKUP(F8,'[1]ARISTO PHARMASEUTICALS'!$C$3:$D$41,2,FALSE)</f>
        <v>20.48</v>
      </c>
      <c r="I8" s="5">
        <f t="shared" si="0"/>
        <v>4</v>
      </c>
      <c r="J8" s="5">
        <f t="shared" si="1"/>
        <v>8.1920000000000002</v>
      </c>
      <c r="K8" s="5">
        <v>35</v>
      </c>
      <c r="L8" s="5">
        <f t="shared" si="2"/>
        <v>88.152000000000001</v>
      </c>
    </row>
    <row r="9" spans="1:12" s="7" customFormat="1">
      <c r="A9" s="14" t="s">
        <v>32</v>
      </c>
      <c r="B9" s="15"/>
      <c r="C9" s="15"/>
      <c r="D9" s="15"/>
      <c r="E9" s="15"/>
      <c r="F9" s="15"/>
      <c r="G9" s="15"/>
      <c r="H9" s="16"/>
      <c r="I9" s="16"/>
      <c r="J9" s="16"/>
      <c r="K9" s="17"/>
      <c r="L9" s="6">
        <f>ROUND(SUM(L4:L8),0)</f>
        <v>513</v>
      </c>
    </row>
    <row r="10" spans="1:12" s="7" customFormat="1" ht="30" customHeight="1">
      <c r="A10" s="8" t="s">
        <v>34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7" customFormat="1" ht="30" customHeight="1">
      <c r="A11" s="8" t="s">
        <v>33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sortState ref="B2:G6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9:C11">
    <cfRule type="duplicateValues" dxfId="0" priority="1"/>
  </conditionalFormatting>
  <pageMargins left="0.35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2025-06-17T05:36:21Z</cp:lastPrinted>
  <dcterms:created xsi:type="dcterms:W3CDTF">2025-06-12T10:46:11Z</dcterms:created>
  <dcterms:modified xsi:type="dcterms:W3CDTF">2025-06-17T05:36:24Z</dcterms:modified>
</cp:coreProperties>
</file>