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L13"/>
  <c r="L5"/>
  <c r="L6"/>
  <c r="L7"/>
  <c r="L8"/>
  <c r="L9"/>
  <c r="L10"/>
  <c r="L11"/>
  <c r="L12"/>
  <c r="L4"/>
  <c r="J5"/>
  <c r="J6"/>
  <c r="J7"/>
  <c r="J8"/>
  <c r="J9"/>
  <c r="J10"/>
  <c r="J11"/>
  <c r="J12"/>
  <c r="J4"/>
  <c r="I5"/>
  <c r="I6"/>
  <c r="I7"/>
  <c r="I8"/>
  <c r="I9"/>
  <c r="I10"/>
  <c r="I11"/>
  <c r="I12"/>
  <c r="I4"/>
  <c r="H5"/>
  <c r="H6"/>
  <c r="H7"/>
  <c r="H8"/>
  <c r="H9"/>
  <c r="H10"/>
  <c r="H11"/>
  <c r="H12"/>
  <c r="H4"/>
</calcChain>
</file>

<file path=xl/sharedStrings.xml><?xml version="1.0" encoding="utf-8"?>
<sst xmlns="http://schemas.openxmlformats.org/spreadsheetml/2006/main" count="63" uniqueCount="48">
  <si>
    <t>08/10/2025</t>
  </si>
  <si>
    <t>3</t>
  </si>
  <si>
    <t>10/10/2025</t>
  </si>
  <si>
    <t>10010</t>
  </si>
  <si>
    <t>13/10/2025</t>
  </si>
  <si>
    <t>10</t>
  </si>
  <si>
    <t>14/10/2025</t>
  </si>
  <si>
    <t>10009</t>
  </si>
  <si>
    <t>23/10/2025</t>
  </si>
  <si>
    <t>10030</t>
  </si>
  <si>
    <t>25/10/2025</t>
  </si>
  <si>
    <t>10031</t>
  </si>
  <si>
    <t>10004</t>
  </si>
  <si>
    <t>16/10/2025</t>
  </si>
  <si>
    <t>100014</t>
  </si>
  <si>
    <t>10025</t>
  </si>
  <si>
    <t>JAGATSINGHPUR</t>
  </si>
  <si>
    <t>BHUBANESWAR</t>
  </si>
  <si>
    <t>ANGUL</t>
  </si>
  <si>
    <t>BARIPADA</t>
  </si>
  <si>
    <t>CTC</t>
  </si>
  <si>
    <t>DO/10248</t>
  </si>
  <si>
    <t>DO/10385</t>
  </si>
  <si>
    <t>DO/10483</t>
  </si>
  <si>
    <t>DO/10519</t>
  </si>
  <si>
    <t>DO/10941</t>
  </si>
  <si>
    <t>DO/10969</t>
  </si>
  <si>
    <t>MA/07107</t>
  </si>
  <si>
    <t>MA/07281</t>
  </si>
  <si>
    <t>MA/07509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</si>
  <si>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</si>
  <si>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</si>
  <si>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</si>
  <si>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</si>
  <si>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</si>
  <si>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</si>
  <si>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</si>
  <si>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</si>
  <si>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</si>
  <si>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</si>
  <si>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HAM</t>
  </si>
  <si>
    <t>SUB.CH.</t>
  </si>
  <si>
    <t>INVOICE
PRAGATI LOGISTICS,SAMANTA SAHI KHUNTIA LANE,8984191006
GST No:21AGHPB9356M1Z9</t>
  </si>
  <si>
    <t xml:space="preserve">MAPRA LABORATORIES PVT LTD
Address:A P MARKET COMPLEX - 2ND FLOOR LINK ROAD SQUARE MADHUPATNA CUTTACK,6712341799
GST No:21AAACM5060F1Z2
</t>
  </si>
  <si>
    <t>Thanking you for your business.
PRAGATI LOGISTICS</t>
  </si>
  <si>
    <t xml:space="preserve">(RUPEES ONE THOUSAND FOUR HUNDRED SEVENTY SIX ONLY) </t>
  </si>
  <si>
    <t>Bill Date: 31/10/2025
Bill NO : 19318
Total Amount: 1476.00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</si>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</sst>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7</xdr:col>
      <xdr:colOff>190500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85725"/>
          <a:ext cx="3819525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3">
          <cell r="C3" t="str">
            <v>ANGUL</v>
          </cell>
          <cell r="D3">
            <v>30.74</v>
          </cell>
          <cell r="E3">
            <v>33.81</v>
          </cell>
        </row>
        <row r="4">
          <cell r="C4" t="str">
            <v>BALASORE</v>
          </cell>
          <cell r="D4">
            <v>23.95</v>
          </cell>
          <cell r="E4">
            <v>26.35</v>
          </cell>
        </row>
        <row r="5">
          <cell r="C5" t="str">
            <v>BALIKUDA</v>
          </cell>
        </row>
        <row r="6">
          <cell r="C6" t="str">
            <v>BALUGAON</v>
          </cell>
          <cell r="D6">
            <v>29.28</v>
          </cell>
          <cell r="E6">
            <v>32.21</v>
          </cell>
        </row>
        <row r="7">
          <cell r="C7" t="str">
            <v>BARAGARH</v>
          </cell>
          <cell r="D7">
            <v>73.180000000000007</v>
          </cell>
          <cell r="E7">
            <v>80.5</v>
          </cell>
        </row>
        <row r="8">
          <cell r="C8" t="str">
            <v>BARIPADA</v>
          </cell>
          <cell r="D8">
            <v>23.95</v>
          </cell>
          <cell r="E8">
            <v>26.35</v>
          </cell>
        </row>
        <row r="9">
          <cell r="C9" t="str">
            <v>BERHAMPUR</v>
          </cell>
        </row>
        <row r="10">
          <cell r="C10" t="str">
            <v>BHADRAK</v>
          </cell>
          <cell r="D10">
            <v>26.34</v>
          </cell>
          <cell r="E10">
            <v>28.97</v>
          </cell>
        </row>
        <row r="11">
          <cell r="C11" t="str">
            <v>BHUBANESWAR</v>
          </cell>
          <cell r="D11">
            <v>20.48</v>
          </cell>
          <cell r="E11">
            <v>22.53</v>
          </cell>
        </row>
        <row r="12">
          <cell r="C12" t="str">
            <v>BOLANGIR</v>
          </cell>
          <cell r="D12">
            <v>86.49</v>
          </cell>
          <cell r="E12">
            <v>95.14</v>
          </cell>
        </row>
        <row r="13">
          <cell r="C13" t="str">
            <v>CHARAMPA</v>
          </cell>
          <cell r="D13">
            <v>35.119999999999997</v>
          </cell>
          <cell r="E13">
            <v>38.630000000000003</v>
          </cell>
        </row>
        <row r="14">
          <cell r="C14" t="str">
            <v>CHHEND</v>
          </cell>
          <cell r="D14">
            <v>35.119999999999997</v>
          </cell>
          <cell r="E14">
            <v>38.630000000000003</v>
          </cell>
        </row>
        <row r="15">
          <cell r="C15" t="str">
            <v>DAMANJODI</v>
          </cell>
          <cell r="D15" t="str">
            <v>2156 FIX</v>
          </cell>
          <cell r="E15">
            <v>2371</v>
          </cell>
        </row>
        <row r="16">
          <cell r="C16" t="str">
            <v>DHENKANAL</v>
          </cell>
          <cell r="D16">
            <v>35.119999999999997</v>
          </cell>
          <cell r="E16">
            <v>38.630000000000003</v>
          </cell>
        </row>
        <row r="17">
          <cell r="C17" t="str">
            <v>DIPASIKHA</v>
          </cell>
          <cell r="D17" t="str">
            <v>1663 FIX</v>
          </cell>
          <cell r="E17">
            <v>1829</v>
          </cell>
        </row>
        <row r="18">
          <cell r="C18" t="str">
            <v>JAGATSINGHPUR</v>
          </cell>
          <cell r="D18">
            <v>35.119999999999997</v>
          </cell>
          <cell r="E18">
            <v>38.630000000000003</v>
          </cell>
        </row>
        <row r="19">
          <cell r="C19" t="str">
            <v>JAJPUR ROAD</v>
          </cell>
          <cell r="E19">
            <v>48.63</v>
          </cell>
        </row>
        <row r="20">
          <cell r="C20" t="str">
            <v>JAJPUR TOWN</v>
          </cell>
          <cell r="D20">
            <v>35.119999999999997</v>
          </cell>
          <cell r="E20">
            <v>38.630000000000003</v>
          </cell>
        </row>
        <row r="21">
          <cell r="C21" t="str">
            <v>JARKA</v>
          </cell>
          <cell r="D21">
            <v>35.119999999999997</v>
          </cell>
          <cell r="E21">
            <v>38.630000000000003</v>
          </cell>
        </row>
        <row r="22">
          <cell r="C22" t="str">
            <v>JEYPORE</v>
          </cell>
          <cell r="D22">
            <v>58.24</v>
          </cell>
          <cell r="E22">
            <v>64.06</v>
          </cell>
        </row>
        <row r="23">
          <cell r="C23" t="str">
            <v>JHARSUGUDA</v>
          </cell>
          <cell r="D23">
            <v>33.26</v>
          </cell>
          <cell r="E23">
            <v>36.590000000000003</v>
          </cell>
        </row>
        <row r="24">
          <cell r="C24" t="str">
            <v>KENDRAPARA</v>
          </cell>
          <cell r="D24">
            <v>46.57</v>
          </cell>
          <cell r="E24">
            <v>51.23</v>
          </cell>
        </row>
        <row r="25">
          <cell r="C25" t="str">
            <v>KEONJHAR</v>
          </cell>
          <cell r="D25">
            <v>51.23</v>
          </cell>
          <cell r="E25">
            <v>56.35</v>
          </cell>
        </row>
        <row r="26">
          <cell r="C26" t="str">
            <v>KHURDA</v>
          </cell>
          <cell r="D26">
            <v>35.119999999999997</v>
          </cell>
          <cell r="E26">
            <v>38.630000000000003</v>
          </cell>
        </row>
        <row r="27">
          <cell r="C27" t="str">
            <v>KUJANGA</v>
          </cell>
          <cell r="D27">
            <v>35.119999999999997</v>
          </cell>
          <cell r="E27">
            <v>38.630000000000003</v>
          </cell>
        </row>
        <row r="28">
          <cell r="C28" t="str">
            <v>MALKANGIRI</v>
          </cell>
          <cell r="D28">
            <v>159.66999999999999</v>
          </cell>
          <cell r="E28">
            <v>175.64</v>
          </cell>
        </row>
        <row r="29">
          <cell r="C29" t="str">
            <v>MANIJANGA</v>
          </cell>
          <cell r="D29">
            <v>35.119999999999997</v>
          </cell>
          <cell r="E29">
            <v>38.630000000000003</v>
          </cell>
        </row>
        <row r="30">
          <cell r="C30" t="str">
            <v>NALCO (PLANT)</v>
          </cell>
          <cell r="D30" t="str">
            <v>1663 FIX</v>
          </cell>
          <cell r="E30">
            <v>1829</v>
          </cell>
        </row>
        <row r="31">
          <cell r="C31" t="str">
            <v>NISCHINTKOILI</v>
          </cell>
          <cell r="D31">
            <v>35.119999999999997</v>
          </cell>
          <cell r="E31">
            <v>38.630000000000003</v>
          </cell>
        </row>
        <row r="32">
          <cell r="C32" t="str">
            <v>NTPC KANIHA</v>
          </cell>
          <cell r="D32" t="str">
            <v>1663 FIX</v>
          </cell>
          <cell r="E32">
            <v>1829</v>
          </cell>
        </row>
        <row r="33">
          <cell r="C33" t="str">
            <v>PANISALIA</v>
          </cell>
          <cell r="D33">
            <v>35.119999999999997</v>
          </cell>
          <cell r="E33">
            <v>38.630000000000003</v>
          </cell>
        </row>
        <row r="34">
          <cell r="C34" t="str">
            <v>PARADEEP</v>
          </cell>
          <cell r="D34" t="str">
            <v>1663 FIX</v>
          </cell>
          <cell r="E34">
            <v>1829</v>
          </cell>
        </row>
        <row r="35">
          <cell r="C35" t="str">
            <v>PARALAKHEMUNDI</v>
          </cell>
          <cell r="D35">
            <v>85.01</v>
          </cell>
          <cell r="E35">
            <v>93.51</v>
          </cell>
        </row>
        <row r="36">
          <cell r="C36" t="str">
            <v>PURI</v>
          </cell>
        </row>
        <row r="37">
          <cell r="C37" t="str">
            <v>ROURKELA</v>
          </cell>
          <cell r="D37">
            <v>35.119999999999997</v>
          </cell>
          <cell r="E37">
            <v>38.630000000000003</v>
          </cell>
        </row>
        <row r="38">
          <cell r="C38" t="str">
            <v>SAMBALPUR</v>
          </cell>
          <cell r="D38">
            <v>35.119999999999997</v>
          </cell>
          <cell r="E38">
            <v>38.630000000000003</v>
          </cell>
        </row>
        <row r="39">
          <cell r="C39" t="str">
            <v>SORO</v>
          </cell>
        </row>
        <row r="40">
          <cell r="C40" t="str">
            <v>SUNDERGARH</v>
          </cell>
          <cell r="D40">
            <v>46.57</v>
          </cell>
          <cell r="E40">
            <v>51.23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N8" sqref="N8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5.85546875" bestFit="1" customWidth="1"/>
    <col min="7" max="7" width="5.42578125" bestFit="1" customWidth="1"/>
    <col min="8" max="8" width="6" bestFit="1" customWidth="1"/>
    <col min="9" max="9" width="5.5703125" bestFit="1" customWidth="1"/>
    <col min="10" max="10" width="8.140625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42</v>
      </c>
      <c r="J1" s="19"/>
      <c r="K1" s="19"/>
      <c r="L1" s="19"/>
    </row>
    <row r="2" spans="1:12" s="1" customFormat="1" ht="76.5" customHeight="1">
      <c r="A2" s="16" t="s">
        <v>43</v>
      </c>
      <c r="B2" s="17"/>
      <c r="C2" s="17"/>
      <c r="D2" s="17"/>
      <c r="E2" s="17"/>
      <c r="F2" s="17"/>
      <c r="G2" s="17"/>
      <c r="H2" s="18"/>
      <c r="I2" s="19" t="s">
        <v>46</v>
      </c>
      <c r="J2" s="19"/>
      <c r="K2" s="19"/>
      <c r="L2" s="19"/>
    </row>
    <row r="3" spans="1:12" s="6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5" t="s">
        <v>37</v>
      </c>
      <c r="I3" s="5" t="s">
        <v>40</v>
      </c>
      <c r="J3" s="5" t="s">
        <v>41</v>
      </c>
      <c r="K3" s="5" t="s">
        <v>38</v>
      </c>
      <c r="L3" s="5" t="s">
        <v>39</v>
      </c>
    </row>
    <row r="4" spans="1:12">
      <c r="A4" s="3">
        <v>1</v>
      </c>
      <c r="B4" s="3" t="s">
        <v>0</v>
      </c>
      <c r="C4" s="3" t="s">
        <v>21</v>
      </c>
      <c r="D4" s="3" t="s">
        <v>1</v>
      </c>
      <c r="E4" s="4" t="s">
        <v>20</v>
      </c>
      <c r="F4" s="3" t="s">
        <v>16</v>
      </c>
      <c r="G4" s="3">
        <v>8</v>
      </c>
      <c r="H4" s="3">
        <f>VLOOKUP(F4,'[1]ARISTO PHARMASEUTICALS'!$C$3:$E$40,3,FALSE)</f>
        <v>38.630000000000003</v>
      </c>
      <c r="I4" s="9">
        <f>G4*2</f>
        <v>16</v>
      </c>
      <c r="J4" s="9">
        <f>G4*H4*20/100</f>
        <v>61.808</v>
      </c>
      <c r="K4" s="9">
        <v>35</v>
      </c>
      <c r="L4" s="9">
        <f>G4*H4+I4+J4+K4</f>
        <v>421.84800000000001</v>
      </c>
    </row>
    <row r="5" spans="1:12">
      <c r="A5" s="3">
        <v>2</v>
      </c>
      <c r="B5" s="3" t="s">
        <v>2</v>
      </c>
      <c r="C5" s="3" t="s">
        <v>22</v>
      </c>
      <c r="D5" s="3" t="s">
        <v>3</v>
      </c>
      <c r="E5" s="4" t="s">
        <v>20</v>
      </c>
      <c r="F5" s="3" t="s">
        <v>17</v>
      </c>
      <c r="G5" s="3">
        <v>4</v>
      </c>
      <c r="H5" s="3">
        <f>VLOOKUP(F5,'[1]ARISTO PHARMASEUTICALS'!$C$3:$E$40,3,FALSE)</f>
        <v>22.53</v>
      </c>
      <c r="I5" s="9">
        <f t="shared" ref="I5:I12" si="0">G5*2</f>
        <v>8</v>
      </c>
      <c r="J5" s="9">
        <f t="shared" ref="J5:J12" si="1">G5*H5*20/100</f>
        <v>18.024000000000001</v>
      </c>
      <c r="K5" s="9">
        <v>35</v>
      </c>
      <c r="L5" s="9">
        <f t="shared" ref="L5:L12" si="2">G5*H5+I5+J5+K5</f>
        <v>151.14400000000001</v>
      </c>
    </row>
    <row r="6" spans="1:12">
      <c r="A6" s="3">
        <v>3</v>
      </c>
      <c r="B6" s="3" t="s">
        <v>4</v>
      </c>
      <c r="C6" s="3" t="s">
        <v>23</v>
      </c>
      <c r="D6" s="3" t="s">
        <v>5</v>
      </c>
      <c r="E6" s="4" t="s">
        <v>20</v>
      </c>
      <c r="F6" s="3" t="s">
        <v>17</v>
      </c>
      <c r="G6" s="3">
        <v>2</v>
      </c>
      <c r="H6" s="3">
        <f>VLOOKUP(F6,'[1]ARISTO PHARMASEUTICALS'!$C$3:$E$40,3,FALSE)</f>
        <v>22.53</v>
      </c>
      <c r="I6" s="9">
        <f t="shared" si="0"/>
        <v>4</v>
      </c>
      <c r="J6" s="9">
        <f t="shared" si="1"/>
        <v>9.0120000000000005</v>
      </c>
      <c r="K6" s="9">
        <v>35</v>
      </c>
      <c r="L6" s="9">
        <f t="shared" si="2"/>
        <v>93.072000000000003</v>
      </c>
    </row>
    <row r="7" spans="1:12">
      <c r="A7" s="3">
        <v>4</v>
      </c>
      <c r="B7" s="3" t="s">
        <v>4</v>
      </c>
      <c r="C7" s="3" t="s">
        <v>27</v>
      </c>
      <c r="D7" s="3" t="s">
        <v>12</v>
      </c>
      <c r="E7" s="4" t="s">
        <v>20</v>
      </c>
      <c r="F7" s="3" t="s">
        <v>18</v>
      </c>
      <c r="G7" s="3">
        <v>2</v>
      </c>
      <c r="H7" s="3">
        <f>VLOOKUP(F7,'[1]ARISTO PHARMASEUTICALS'!$C$3:$E$40,3,FALSE)</f>
        <v>33.81</v>
      </c>
      <c r="I7" s="9">
        <f t="shared" si="0"/>
        <v>4</v>
      </c>
      <c r="J7" s="9">
        <f t="shared" si="1"/>
        <v>13.524000000000001</v>
      </c>
      <c r="K7" s="9">
        <v>35</v>
      </c>
      <c r="L7" s="9">
        <f t="shared" si="2"/>
        <v>120.14400000000001</v>
      </c>
    </row>
    <row r="8" spans="1:12">
      <c r="A8" s="3">
        <v>5</v>
      </c>
      <c r="B8" s="3" t="s">
        <v>6</v>
      </c>
      <c r="C8" s="3" t="s">
        <v>24</v>
      </c>
      <c r="D8" s="3" t="s">
        <v>7</v>
      </c>
      <c r="E8" s="4" t="s">
        <v>20</v>
      </c>
      <c r="F8" s="3" t="s">
        <v>17</v>
      </c>
      <c r="G8" s="3">
        <v>2</v>
      </c>
      <c r="H8" s="3">
        <f>VLOOKUP(F8,'[1]ARISTO PHARMASEUTICALS'!$C$3:$E$40,3,FALSE)</f>
        <v>22.53</v>
      </c>
      <c r="I8" s="9">
        <f t="shared" si="0"/>
        <v>4</v>
      </c>
      <c r="J8" s="9">
        <f t="shared" si="1"/>
        <v>9.0120000000000005</v>
      </c>
      <c r="K8" s="9">
        <v>35</v>
      </c>
      <c r="L8" s="9">
        <f t="shared" si="2"/>
        <v>93.072000000000003</v>
      </c>
    </row>
    <row r="9" spans="1:12">
      <c r="A9" s="3">
        <v>6</v>
      </c>
      <c r="B9" s="3" t="s">
        <v>13</v>
      </c>
      <c r="C9" s="3" t="s">
        <v>28</v>
      </c>
      <c r="D9" s="3" t="s">
        <v>14</v>
      </c>
      <c r="E9" s="4" t="s">
        <v>20</v>
      </c>
      <c r="F9" s="3" t="s">
        <v>19</v>
      </c>
      <c r="G9" s="3">
        <v>8</v>
      </c>
      <c r="H9" s="3">
        <f>VLOOKUP(F9,'[1]ARISTO PHARMASEUTICALS'!$C$3:$E$40,3,FALSE)</f>
        <v>26.35</v>
      </c>
      <c r="I9" s="9">
        <f t="shared" si="0"/>
        <v>16</v>
      </c>
      <c r="J9" s="9">
        <f t="shared" si="1"/>
        <v>42.16</v>
      </c>
      <c r="K9" s="9">
        <v>35</v>
      </c>
      <c r="L9" s="9">
        <f t="shared" si="2"/>
        <v>303.96000000000004</v>
      </c>
    </row>
    <row r="10" spans="1:12">
      <c r="A10" s="3">
        <v>7</v>
      </c>
      <c r="B10" s="3" t="s">
        <v>8</v>
      </c>
      <c r="C10" s="3" t="s">
        <v>25</v>
      </c>
      <c r="D10" s="3" t="s">
        <v>9</v>
      </c>
      <c r="E10" s="4" t="s">
        <v>20</v>
      </c>
      <c r="F10" s="3" t="s">
        <v>17</v>
      </c>
      <c r="G10" s="3">
        <v>2</v>
      </c>
      <c r="H10" s="3">
        <f>VLOOKUP(F10,'[1]ARISTO PHARMASEUTICALS'!$C$3:$E$40,3,FALSE)</f>
        <v>22.53</v>
      </c>
      <c r="I10" s="9">
        <f t="shared" si="0"/>
        <v>4</v>
      </c>
      <c r="J10" s="9">
        <f t="shared" si="1"/>
        <v>9.0120000000000005</v>
      </c>
      <c r="K10" s="9">
        <v>35</v>
      </c>
      <c r="L10" s="9">
        <f t="shared" si="2"/>
        <v>93.072000000000003</v>
      </c>
    </row>
    <row r="11" spans="1:12">
      <c r="A11" s="3">
        <v>8</v>
      </c>
      <c r="B11" s="3" t="s">
        <v>8</v>
      </c>
      <c r="C11" s="3" t="s">
        <v>29</v>
      </c>
      <c r="D11" s="3" t="s">
        <v>15</v>
      </c>
      <c r="E11" s="4" t="s">
        <v>20</v>
      </c>
      <c r="F11" s="3" t="s">
        <v>18</v>
      </c>
      <c r="G11" s="3">
        <v>1</v>
      </c>
      <c r="H11" s="3">
        <f>VLOOKUP(F11,'[1]ARISTO PHARMASEUTICALS'!$C$3:$E$40,3,FALSE)</f>
        <v>33.81</v>
      </c>
      <c r="I11" s="9">
        <f t="shared" si="0"/>
        <v>2</v>
      </c>
      <c r="J11" s="9">
        <f t="shared" si="1"/>
        <v>6.7620000000000005</v>
      </c>
      <c r="K11" s="9">
        <v>35</v>
      </c>
      <c r="L11" s="9">
        <f t="shared" si="2"/>
        <v>77.572000000000003</v>
      </c>
    </row>
    <row r="12" spans="1:12">
      <c r="A12" s="3">
        <v>9</v>
      </c>
      <c r="B12" s="3" t="s">
        <v>10</v>
      </c>
      <c r="C12" s="3" t="s">
        <v>26</v>
      </c>
      <c r="D12" s="3" t="s">
        <v>11</v>
      </c>
      <c r="E12" s="4" t="s">
        <v>20</v>
      </c>
      <c r="F12" s="3" t="s">
        <v>17</v>
      </c>
      <c r="G12" s="3">
        <v>3</v>
      </c>
      <c r="H12" s="3">
        <f>VLOOKUP(F12,'[1]ARISTO PHARMASEUTICALS'!$C$3:$E$40,3,FALSE)</f>
        <v>22.53</v>
      </c>
      <c r="I12" s="9">
        <f t="shared" si="0"/>
        <v>6</v>
      </c>
      <c r="J12" s="9">
        <f t="shared" si="1"/>
        <v>13.518000000000002</v>
      </c>
      <c r="K12" s="9">
        <v>35</v>
      </c>
      <c r="L12" s="9">
        <f t="shared" si="2"/>
        <v>122.108</v>
      </c>
    </row>
    <row r="13" spans="1:12" s="8" customFormat="1">
      <c r="A13" s="10" t="s">
        <v>45</v>
      </c>
      <c r="B13" s="11"/>
      <c r="C13" s="11"/>
      <c r="D13" s="11"/>
      <c r="E13" s="11"/>
      <c r="F13" s="11"/>
      <c r="G13" s="11"/>
      <c r="H13" s="12"/>
      <c r="I13" s="12"/>
      <c r="J13" s="12"/>
      <c r="K13" s="13"/>
      <c r="L13" s="7">
        <f>ROUND(SUM(L4:L12),0)</f>
        <v>1476</v>
      </c>
    </row>
    <row r="14" spans="1:12" s="8" customFormat="1" ht="30" customHeight="1">
      <c r="A14" s="14" t="s">
        <v>47</v>
      </c>
      <c r="B14" s="14"/>
      <c r="C14" s="14"/>
      <c r="D14" s="14"/>
      <c r="E14" s="14"/>
      <c r="F14" s="14"/>
      <c r="G14" s="14"/>
      <c r="H14" s="15"/>
      <c r="I14" s="15"/>
      <c r="J14" s="15"/>
      <c r="K14" s="15"/>
      <c r="L14" s="15"/>
    </row>
    <row r="15" spans="1:12" s="8" customFormat="1" ht="30" customHeight="1">
      <c r="A15" s="14" t="s">
        <v>44</v>
      </c>
      <c r="B15" s="14"/>
      <c r="C15" s="14"/>
      <c r="D15" s="14"/>
      <c r="E15" s="14"/>
      <c r="F15" s="14"/>
      <c r="G15" s="14"/>
      <c r="H15" s="15"/>
      <c r="I15" s="15"/>
      <c r="J15" s="15"/>
      <c r="K15" s="15"/>
      <c r="L15" s="15"/>
    </row>
    <row r="16" spans="1:12">
      <c r="G16" s="2">
        <f>SUM(G4:G12)</f>
        <v>32</v>
      </c>
    </row>
  </sheetData>
  <sortState ref="B2:G11">
    <sortCondition ref="B2"/>
  </sortState>
  <mergeCells count="7">
    <mergeCell ref="A13:K13"/>
    <mergeCell ref="A14:L14"/>
    <mergeCell ref="A15:L15"/>
    <mergeCell ref="A1:H1"/>
    <mergeCell ref="I1:L1"/>
    <mergeCell ref="A2:H2"/>
    <mergeCell ref="I2:L2"/>
  </mergeCells>
  <conditionalFormatting sqref="C13:C15">
    <cfRule type="duplicateValues" dxfId="0" priority="1"/>
  </conditionalFormatting>
  <pageMargins left="0.47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2025-11-15T05:07:01Z</cp:lastPrinted>
  <dcterms:created xsi:type="dcterms:W3CDTF">2025-11-14T10:35:00Z</dcterms:created>
  <dcterms:modified xsi:type="dcterms:W3CDTF">2025-11-15T05:07:03Z</dcterms:modified>
</cp:coreProperties>
</file>