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" i="1"/>
  <c r="G60" i="1"/>
  <c r="I5" i="1"/>
  <c r="I6" i="1"/>
  <c r="I7" i="1"/>
  <c r="I9" i="1"/>
  <c r="I8" i="1"/>
  <c r="I10" i="1"/>
  <c r="I11" i="1"/>
  <c r="I13" i="1"/>
  <c r="I12" i="1"/>
  <c r="I15" i="1"/>
  <c r="I14" i="1"/>
  <c r="I16" i="1"/>
  <c r="I17" i="1"/>
  <c r="I18" i="1"/>
  <c r="I21" i="1"/>
  <c r="I19" i="1"/>
  <c r="I20" i="1"/>
  <c r="I24" i="1"/>
  <c r="I23" i="1"/>
  <c r="I22" i="1"/>
  <c r="I28" i="1"/>
  <c r="I25" i="1"/>
  <c r="I26" i="1"/>
  <c r="I27" i="1"/>
  <c r="I29" i="1"/>
  <c r="I30" i="1"/>
  <c r="I31" i="1"/>
  <c r="I33" i="1"/>
  <c r="I32" i="1"/>
  <c r="I34" i="1"/>
  <c r="I35" i="1"/>
  <c r="I36" i="1"/>
  <c r="I37" i="1"/>
  <c r="I39" i="1"/>
  <c r="I38" i="1"/>
  <c r="I43" i="1"/>
  <c r="I44" i="1"/>
  <c r="I40" i="1"/>
  <c r="I41" i="1"/>
  <c r="I42" i="1"/>
  <c r="I45" i="1"/>
  <c r="I46" i="1"/>
  <c r="I47" i="1"/>
  <c r="I48" i="1"/>
  <c r="I49" i="1"/>
  <c r="I50" i="1"/>
  <c r="I51" i="1"/>
  <c r="I52" i="1"/>
  <c r="I53" i="1"/>
  <c r="I54" i="1"/>
  <c r="I55" i="1"/>
  <c r="I56" i="1"/>
  <c r="I4" i="1"/>
  <c r="H5" i="1"/>
  <c r="K5" i="1" s="1"/>
  <c r="H6" i="1"/>
  <c r="K6" i="1" s="1"/>
  <c r="H7" i="1"/>
  <c r="K7" i="1" s="1"/>
  <c r="H9" i="1"/>
  <c r="K9" i="1" s="1"/>
  <c r="H8" i="1"/>
  <c r="K8" i="1" s="1"/>
  <c r="H10" i="1"/>
  <c r="K10" i="1" s="1"/>
  <c r="H11" i="1"/>
  <c r="K11" i="1" s="1"/>
  <c r="H13" i="1"/>
  <c r="K13" i="1" s="1"/>
  <c r="H12" i="1"/>
  <c r="K12" i="1" s="1"/>
  <c r="H15" i="1"/>
  <c r="K15" i="1" s="1"/>
  <c r="H14" i="1"/>
  <c r="K14" i="1" s="1"/>
  <c r="H16" i="1"/>
  <c r="K16" i="1" s="1"/>
  <c r="H17" i="1"/>
  <c r="K17" i="1" s="1"/>
  <c r="H18" i="1"/>
  <c r="K18" i="1" s="1"/>
  <c r="H21" i="1"/>
  <c r="K21" i="1" s="1"/>
  <c r="H19" i="1"/>
  <c r="K19" i="1" s="1"/>
  <c r="H20" i="1"/>
  <c r="K20" i="1" s="1"/>
  <c r="H24" i="1"/>
  <c r="K24" i="1" s="1"/>
  <c r="H23" i="1"/>
  <c r="K23" i="1" s="1"/>
  <c r="H22" i="1"/>
  <c r="K22" i="1" s="1"/>
  <c r="H28" i="1"/>
  <c r="K28" i="1" s="1"/>
  <c r="H25" i="1"/>
  <c r="K25" i="1" s="1"/>
  <c r="H26" i="1"/>
  <c r="K26" i="1" s="1"/>
  <c r="H27" i="1"/>
  <c r="K27" i="1" s="1"/>
  <c r="H29" i="1"/>
  <c r="K29" i="1" s="1"/>
  <c r="H30" i="1"/>
  <c r="K30" i="1" s="1"/>
  <c r="H31" i="1"/>
  <c r="K31" i="1" s="1"/>
  <c r="H33" i="1"/>
  <c r="K33" i="1" s="1"/>
  <c r="H32" i="1"/>
  <c r="K32" i="1" s="1"/>
  <c r="H34" i="1"/>
  <c r="K34" i="1" s="1"/>
  <c r="H35" i="1"/>
  <c r="K35" i="1" s="1"/>
  <c r="H36" i="1"/>
  <c r="K36" i="1" s="1"/>
  <c r="H37" i="1"/>
  <c r="K37" i="1" s="1"/>
  <c r="H39" i="1"/>
  <c r="K39" i="1" s="1"/>
  <c r="H38" i="1"/>
  <c r="K38" i="1" s="1"/>
  <c r="H43" i="1"/>
  <c r="K43" i="1" s="1"/>
  <c r="H44" i="1"/>
  <c r="K44" i="1" s="1"/>
  <c r="H40" i="1"/>
  <c r="K40" i="1" s="1"/>
  <c r="H41" i="1"/>
  <c r="K41" i="1" s="1"/>
  <c r="H42" i="1"/>
  <c r="K42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4" i="1"/>
  <c r="K4" i="1" s="1"/>
  <c r="K57" i="1" s="1"/>
</calcChain>
</file>

<file path=xl/sharedStrings.xml><?xml version="1.0" encoding="utf-8"?>
<sst xmlns="http://schemas.openxmlformats.org/spreadsheetml/2006/main" count="282" uniqueCount="155">
  <si>
    <t>INVOICE
PRAGATI LOGISTICS,SAMANTA SAHI KHUNTIA LANE,8984191006
GST No:21AGHPB9356M1Z9</t>
  </si>
  <si>
    <t>25/4/2024</t>
  </si>
  <si>
    <t>133</t>
  </si>
  <si>
    <t>30/4/2024</t>
  </si>
  <si>
    <t>150</t>
  </si>
  <si>
    <t>159</t>
  </si>
  <si>
    <t>162</t>
  </si>
  <si>
    <t>176</t>
  </si>
  <si>
    <t>181</t>
  </si>
  <si>
    <t>179</t>
  </si>
  <si>
    <t>10/4/2024</t>
  </si>
  <si>
    <t>29</t>
  </si>
  <si>
    <t>12/4/2024</t>
  </si>
  <si>
    <t>26</t>
  </si>
  <si>
    <t>27</t>
  </si>
  <si>
    <t>49</t>
  </si>
  <si>
    <t>37</t>
  </si>
  <si>
    <t>13/4/2024</t>
  </si>
  <si>
    <t>56</t>
  </si>
  <si>
    <t>20/4/2024</t>
  </si>
  <si>
    <t>105</t>
  </si>
  <si>
    <t>86</t>
  </si>
  <si>
    <t>101</t>
  </si>
  <si>
    <t>99</t>
  </si>
  <si>
    <t>22/4/2024</t>
  </si>
  <si>
    <t>109</t>
  </si>
  <si>
    <t>106</t>
  </si>
  <si>
    <t>107</t>
  </si>
  <si>
    <t>114</t>
  </si>
  <si>
    <t>23/4/2024</t>
  </si>
  <si>
    <t>102/122</t>
  </si>
  <si>
    <t>119</t>
  </si>
  <si>
    <t>18/4/2024</t>
  </si>
  <si>
    <t>91</t>
  </si>
  <si>
    <t>131</t>
  </si>
  <si>
    <t>16/4/2024</t>
  </si>
  <si>
    <t>71</t>
  </si>
  <si>
    <t>111</t>
  </si>
  <si>
    <t>09/4/2024</t>
  </si>
  <si>
    <t>4</t>
  </si>
  <si>
    <t>17</t>
  </si>
  <si>
    <t>33</t>
  </si>
  <si>
    <t>26/4/2024</t>
  </si>
  <si>
    <t>139</t>
  </si>
  <si>
    <t>141</t>
  </si>
  <si>
    <t>29/4/2024</t>
  </si>
  <si>
    <t>156</t>
  </si>
  <si>
    <t>84</t>
  </si>
  <si>
    <t>144</t>
  </si>
  <si>
    <t>134</t>
  </si>
  <si>
    <t>85</t>
  </si>
  <si>
    <t>81</t>
  </si>
  <si>
    <t>138</t>
  </si>
  <si>
    <t>120</t>
  </si>
  <si>
    <t>05/4/2024</t>
  </si>
  <si>
    <t>2804</t>
  </si>
  <si>
    <t>140</t>
  </si>
  <si>
    <t>83</t>
  </si>
  <si>
    <t>88</t>
  </si>
  <si>
    <t>171</t>
  </si>
  <si>
    <t>177</t>
  </si>
  <si>
    <t>43</t>
  </si>
  <si>
    <t>173</t>
  </si>
  <si>
    <t>31/32</t>
  </si>
  <si>
    <t>5</t>
  </si>
  <si>
    <t>89</t>
  </si>
  <si>
    <t>118</t>
  </si>
  <si>
    <t>113</t>
  </si>
  <si>
    <t>Thanking you for your business.
PRAGATI LOGISTICS</t>
  </si>
  <si>
    <t>SL</t>
  </si>
  <si>
    <t>DATE</t>
  </si>
  <si>
    <t>LR NO</t>
  </si>
  <si>
    <t>FROM</t>
  </si>
  <si>
    <t>BHUBANESWAR</t>
  </si>
  <si>
    <t>KENDRAPARA</t>
  </si>
  <si>
    <t>JAJPUR ROAD</t>
  </si>
  <si>
    <t>ANGUL</t>
  </si>
  <si>
    <t>PURI</t>
  </si>
  <si>
    <t>AUL</t>
  </si>
  <si>
    <t>JATNI</t>
  </si>
  <si>
    <t>NAYAGARH</t>
  </si>
  <si>
    <t>BARI</t>
  </si>
  <si>
    <t>JAGATSINGHPUR</t>
  </si>
  <si>
    <t>BALUGAON</t>
  </si>
  <si>
    <t>BALASORE</t>
  </si>
  <si>
    <t>JHARSUGUDA</t>
  </si>
  <si>
    <t>BHADRAK</t>
  </si>
  <si>
    <t>JALESWAR</t>
  </si>
  <si>
    <t>RAIRANGPUR</t>
  </si>
  <si>
    <t>TALCHER</t>
  </si>
  <si>
    <t xml:space="preserve">CTC </t>
  </si>
  <si>
    <t>DO/01677</t>
  </si>
  <si>
    <t>DO/01985</t>
  </si>
  <si>
    <t>DO/01990</t>
  </si>
  <si>
    <t>DO/01991</t>
  </si>
  <si>
    <t>DO/02055</t>
  </si>
  <si>
    <t>DO/02060</t>
  </si>
  <si>
    <t>DO/02061</t>
  </si>
  <si>
    <t>DO/00678</t>
  </si>
  <si>
    <t>DO/00815</t>
  </si>
  <si>
    <t>DO/00816</t>
  </si>
  <si>
    <t>DO/00822</t>
  </si>
  <si>
    <t>DO/00818</t>
  </si>
  <si>
    <t>DO/00894</t>
  </si>
  <si>
    <t>MA/01099</t>
  </si>
  <si>
    <t>DO/01351</t>
  </si>
  <si>
    <t>DO/01352</t>
  </si>
  <si>
    <t>DO/01354</t>
  </si>
  <si>
    <t>DO/01434</t>
  </si>
  <si>
    <t>DO/01435</t>
  </si>
  <si>
    <t>DO/01436</t>
  </si>
  <si>
    <t>DO/01444</t>
  </si>
  <si>
    <t>DO/01514</t>
  </si>
  <si>
    <t>DO/01543</t>
  </si>
  <si>
    <t>DO/01224</t>
  </si>
  <si>
    <t>DO/01676</t>
  </si>
  <si>
    <t>DO/01073</t>
  </si>
  <si>
    <t>DO/01443</t>
  </si>
  <si>
    <t>DO/00543</t>
  </si>
  <si>
    <t>DO/00544</t>
  </si>
  <si>
    <t>DO/00674</t>
  </si>
  <si>
    <t>DO/01798</t>
  </si>
  <si>
    <t>DO/01799</t>
  </si>
  <si>
    <t>DO/01961</t>
  </si>
  <si>
    <t>DO/01232</t>
  </si>
  <si>
    <t>DO/01777</t>
  </si>
  <si>
    <t>DO/01778</t>
  </si>
  <si>
    <t>DO/01225</t>
  </si>
  <si>
    <t>DO/01231</t>
  </si>
  <si>
    <t>DO/01797</t>
  </si>
  <si>
    <t>MA/01427</t>
  </si>
  <si>
    <t>MA/00324</t>
  </si>
  <si>
    <t>MA/01431</t>
  </si>
  <si>
    <t>MA/00995</t>
  </si>
  <si>
    <t>MA/00994</t>
  </si>
  <si>
    <t>MA/01640</t>
  </si>
  <si>
    <t>MA/01649</t>
  </si>
  <si>
    <t>MA/00712</t>
  </si>
  <si>
    <t>MA/01580</t>
  </si>
  <si>
    <t>MA/00710</t>
  </si>
  <si>
    <t>MA/00496</t>
  </si>
  <si>
    <t>MA/00993</t>
  </si>
  <si>
    <t>MA/01218</t>
  </si>
  <si>
    <t>MA/01195</t>
  </si>
  <si>
    <t>CASE</t>
  </si>
  <si>
    <t>RATE</t>
  </si>
  <si>
    <t>(RUPEES THIRTEEN THOUSAND THREE HUNDRED ELEVEN ONLY)</t>
  </si>
  <si>
    <t>DESTINATION</t>
  </si>
  <si>
    <t>INV. NO</t>
  </si>
  <si>
    <t>HML</t>
  </si>
  <si>
    <t>LR CH.</t>
  </si>
  <si>
    <t>AMT.</t>
  </si>
  <si>
    <t xml:space="preserve">
MARUTI ENTERPRISERS
Address:PROFESSORPADA PLOT NO.461, WARDNO.22  CANAL ROAD COLLEGE SQUARE CUTTACK ODISHA,9040983107
GST No: 21AAGFM9770P1ZO
</t>
  </si>
  <si>
    <t xml:space="preserve">Bill Date: 30/04/2024
Bill NO : 4764
Total Amount: 13311.00
</t>
  </si>
  <si>
    <t>Kindly, verify &amp; confirm within 7 days, else GST will be filed by 20th MAY,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</si>
</sst>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6</xdr:col>
      <xdr:colOff>114299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"/>
          <a:ext cx="3771899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RAGATI%20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84</v>
          </cell>
          <cell r="E4">
            <v>88</v>
          </cell>
        </row>
        <row r="5">
          <cell r="C5" t="str">
            <v>ANANDPUR</v>
          </cell>
          <cell r="D5">
            <v>84</v>
          </cell>
          <cell r="E5">
            <v>88</v>
          </cell>
        </row>
        <row r="6">
          <cell r="C6" t="str">
            <v>ANGUL</v>
          </cell>
          <cell r="D6">
            <v>79</v>
          </cell>
          <cell r="E6">
            <v>83</v>
          </cell>
        </row>
        <row r="7">
          <cell r="C7" t="str">
            <v>ATHGARH</v>
          </cell>
          <cell r="D7">
            <v>79</v>
          </cell>
          <cell r="E7">
            <v>83</v>
          </cell>
        </row>
        <row r="8">
          <cell r="C8" t="str">
            <v>AUL</v>
          </cell>
          <cell r="D8">
            <v>94</v>
          </cell>
          <cell r="E8">
            <v>98</v>
          </cell>
        </row>
        <row r="9">
          <cell r="C9" t="str">
            <v>BALASORE</v>
          </cell>
          <cell r="D9">
            <v>74</v>
          </cell>
          <cell r="E9">
            <v>78</v>
          </cell>
        </row>
        <row r="10">
          <cell r="C10" t="str">
            <v>BALIAPAL</v>
          </cell>
          <cell r="D10">
            <v>91</v>
          </cell>
          <cell r="E10">
            <v>95</v>
          </cell>
        </row>
        <row r="11">
          <cell r="C11" t="str">
            <v>BALIKUDA</v>
          </cell>
          <cell r="D11">
            <v>79</v>
          </cell>
          <cell r="E11">
            <v>83</v>
          </cell>
        </row>
        <row r="12">
          <cell r="C12" t="str">
            <v>BALUGAON</v>
          </cell>
          <cell r="D12">
            <v>79</v>
          </cell>
          <cell r="E12">
            <v>83</v>
          </cell>
        </row>
        <row r="13">
          <cell r="C13" t="str">
            <v>BARIPADA</v>
          </cell>
          <cell r="D13">
            <v>79</v>
          </cell>
          <cell r="E13">
            <v>83</v>
          </cell>
        </row>
        <row r="14">
          <cell r="C14" t="str">
            <v>BERHAMPUR</v>
          </cell>
          <cell r="D14">
            <v>74</v>
          </cell>
          <cell r="E14">
            <v>78</v>
          </cell>
        </row>
        <row r="15">
          <cell r="C15" t="str">
            <v>BHADRAK</v>
          </cell>
          <cell r="D15">
            <v>79</v>
          </cell>
          <cell r="E15">
            <v>83</v>
          </cell>
        </row>
        <row r="16">
          <cell r="C16" t="str">
            <v>BHUBANESWAR</v>
          </cell>
          <cell r="D16">
            <v>64</v>
          </cell>
          <cell r="E16">
            <v>68</v>
          </cell>
        </row>
        <row r="17">
          <cell r="C17" t="str">
            <v>CHANDIKHOL</v>
          </cell>
          <cell r="D17">
            <v>74</v>
          </cell>
          <cell r="E17">
            <v>78</v>
          </cell>
        </row>
        <row r="18">
          <cell r="C18" t="str">
            <v>CHOUDWAR</v>
          </cell>
          <cell r="D18">
            <v>80</v>
          </cell>
          <cell r="E18">
            <v>84</v>
          </cell>
        </row>
        <row r="19">
          <cell r="C19" t="str">
            <v>DASAPALLA</v>
          </cell>
          <cell r="D19">
            <v>96</v>
          </cell>
          <cell r="E19">
            <v>100</v>
          </cell>
        </row>
        <row r="20">
          <cell r="C20" t="str">
            <v>DHENKANAL</v>
          </cell>
          <cell r="D20">
            <v>74</v>
          </cell>
          <cell r="E20">
            <v>78</v>
          </cell>
        </row>
        <row r="21">
          <cell r="C21" t="str">
            <v>GHASIPURA</v>
          </cell>
          <cell r="D21">
            <v>111</v>
          </cell>
          <cell r="E21">
            <v>115</v>
          </cell>
        </row>
        <row r="22">
          <cell r="C22" t="str">
            <v>HARIPUR HAT</v>
          </cell>
          <cell r="D22">
            <v>79</v>
          </cell>
          <cell r="E22">
            <v>83</v>
          </cell>
        </row>
        <row r="23">
          <cell r="C23" t="str">
            <v>JAGATPUR</v>
          </cell>
          <cell r="D23">
            <v>80</v>
          </cell>
          <cell r="E23">
            <v>84</v>
          </cell>
        </row>
        <row r="24">
          <cell r="C24" t="str">
            <v>JAGATSINGHPUR</v>
          </cell>
          <cell r="D24">
            <v>74</v>
          </cell>
          <cell r="E24">
            <v>78</v>
          </cell>
        </row>
        <row r="25">
          <cell r="C25" t="str">
            <v>JAJPUR ROAD</v>
          </cell>
          <cell r="D25">
            <v>79</v>
          </cell>
          <cell r="E25">
            <v>83</v>
          </cell>
        </row>
        <row r="26">
          <cell r="C26" t="str">
            <v>JAJPUR TOWN</v>
          </cell>
          <cell r="D26">
            <v>79</v>
          </cell>
          <cell r="E26">
            <v>83</v>
          </cell>
        </row>
        <row r="27">
          <cell r="C27" t="str">
            <v>JALESWAR</v>
          </cell>
          <cell r="D27">
            <v>89</v>
          </cell>
          <cell r="E27">
            <v>93</v>
          </cell>
        </row>
        <row r="28">
          <cell r="C28" t="str">
            <v>JARKA</v>
          </cell>
          <cell r="D28">
            <v>74</v>
          </cell>
          <cell r="E28">
            <v>78</v>
          </cell>
        </row>
        <row r="29">
          <cell r="C29" t="str">
            <v>JASIPUR</v>
          </cell>
          <cell r="D29">
            <v>121</v>
          </cell>
          <cell r="E29">
            <v>125</v>
          </cell>
        </row>
        <row r="30">
          <cell r="C30" t="str">
            <v>JATNI</v>
          </cell>
          <cell r="D30">
            <v>74</v>
          </cell>
          <cell r="E30">
            <v>78</v>
          </cell>
        </row>
        <row r="31">
          <cell r="C31" t="str">
            <v>JEYPORE</v>
          </cell>
          <cell r="D31">
            <v>121</v>
          </cell>
          <cell r="E31">
            <v>125</v>
          </cell>
        </row>
        <row r="32">
          <cell r="C32" t="str">
            <v>JODA</v>
          </cell>
          <cell r="D32">
            <v>111</v>
          </cell>
          <cell r="E32">
            <v>115</v>
          </cell>
        </row>
        <row r="33">
          <cell r="C33" t="str">
            <v>KAMPAGARH</v>
          </cell>
          <cell r="D33">
            <v>74</v>
          </cell>
          <cell r="E33">
            <v>78</v>
          </cell>
        </row>
        <row r="34">
          <cell r="C34" t="str">
            <v>KANAKPUR</v>
          </cell>
          <cell r="D34">
            <v>84</v>
          </cell>
          <cell r="E34">
            <v>88</v>
          </cell>
        </row>
        <row r="35">
          <cell r="C35" t="str">
            <v>KARANJIA</v>
          </cell>
          <cell r="D35">
            <v>111</v>
          </cell>
          <cell r="E35">
            <v>115</v>
          </cell>
        </row>
        <row r="36">
          <cell r="C36" t="str">
            <v>KENDRAPARA</v>
          </cell>
          <cell r="D36">
            <v>79</v>
          </cell>
          <cell r="E36">
            <v>83</v>
          </cell>
        </row>
        <row r="37">
          <cell r="C37" t="str">
            <v>KEONJHAR</v>
          </cell>
          <cell r="D37">
            <v>96</v>
          </cell>
          <cell r="E37">
            <v>100</v>
          </cell>
        </row>
        <row r="38">
          <cell r="C38" t="str">
            <v>KESHPUR</v>
          </cell>
          <cell r="D38">
            <v>74</v>
          </cell>
          <cell r="E38">
            <v>78</v>
          </cell>
        </row>
        <row r="39">
          <cell r="C39" t="str">
            <v>KHURDA</v>
          </cell>
          <cell r="D39">
            <v>74</v>
          </cell>
          <cell r="E39">
            <v>78</v>
          </cell>
        </row>
        <row r="40">
          <cell r="C40" t="str">
            <v>MARSHAGHAI</v>
          </cell>
          <cell r="D40">
            <v>91</v>
          </cell>
          <cell r="E40">
            <v>95</v>
          </cell>
        </row>
        <row r="41">
          <cell r="C41" t="str">
            <v>NARSINGHPUR</v>
          </cell>
          <cell r="D41">
            <v>89</v>
          </cell>
          <cell r="E41">
            <v>93</v>
          </cell>
        </row>
        <row r="42">
          <cell r="C42" t="str">
            <v>NAYAGARH</v>
          </cell>
          <cell r="D42">
            <v>85</v>
          </cell>
          <cell r="E42">
            <v>89</v>
          </cell>
        </row>
        <row r="43">
          <cell r="C43" t="str">
            <v>NILAGIRI</v>
          </cell>
          <cell r="D43">
            <v>86</v>
          </cell>
          <cell r="E43">
            <v>90</v>
          </cell>
        </row>
        <row r="44">
          <cell r="C44" t="str">
            <v>NIMAPARA</v>
          </cell>
          <cell r="D44">
            <v>79</v>
          </cell>
          <cell r="E44">
            <v>83</v>
          </cell>
        </row>
        <row r="45">
          <cell r="C45" t="str">
            <v>NIRAKARPUR</v>
          </cell>
          <cell r="D45">
            <v>81</v>
          </cell>
          <cell r="E45">
            <v>85</v>
          </cell>
        </row>
        <row r="46">
          <cell r="C46" t="str">
            <v>PARADEEP</v>
          </cell>
          <cell r="D46">
            <v>84</v>
          </cell>
          <cell r="E46">
            <v>88</v>
          </cell>
        </row>
        <row r="47">
          <cell r="C47" t="str">
            <v>PUNANGA</v>
          </cell>
          <cell r="D47">
            <v>74</v>
          </cell>
          <cell r="E47">
            <v>78</v>
          </cell>
        </row>
        <row r="48">
          <cell r="C48" t="str">
            <v>PURI</v>
          </cell>
          <cell r="D48">
            <v>79</v>
          </cell>
          <cell r="E48">
            <v>83</v>
          </cell>
        </row>
        <row r="49">
          <cell r="C49" t="str">
            <v>RAHAMA</v>
          </cell>
          <cell r="D49">
            <v>79</v>
          </cell>
          <cell r="E49">
            <v>83</v>
          </cell>
        </row>
        <row r="50">
          <cell r="C50" t="str">
            <v>RAIRANGPUR</v>
          </cell>
          <cell r="D50">
            <v>121</v>
          </cell>
          <cell r="E50">
            <v>125</v>
          </cell>
        </row>
        <row r="51">
          <cell r="C51" t="str">
            <v>ROURKELA</v>
          </cell>
          <cell r="D51">
            <v>121</v>
          </cell>
          <cell r="E51">
            <v>125</v>
          </cell>
        </row>
        <row r="52">
          <cell r="C52" t="str">
            <v>SALIPUR</v>
          </cell>
          <cell r="D52">
            <v>74</v>
          </cell>
          <cell r="E52">
            <v>78</v>
          </cell>
        </row>
        <row r="53">
          <cell r="C53" t="str">
            <v>SATASANKHA</v>
          </cell>
          <cell r="D53">
            <v>79</v>
          </cell>
          <cell r="E53">
            <v>83</v>
          </cell>
        </row>
        <row r="54">
          <cell r="C54" t="str">
            <v>SIMULIA</v>
          </cell>
          <cell r="D54">
            <v>79</v>
          </cell>
          <cell r="E54">
            <v>83</v>
          </cell>
        </row>
        <row r="55">
          <cell r="C55" t="str">
            <v>SORO</v>
          </cell>
          <cell r="D55">
            <v>89</v>
          </cell>
          <cell r="E55">
            <v>93</v>
          </cell>
        </row>
        <row r="56">
          <cell r="C56" t="str">
            <v>SUKINDA</v>
          </cell>
          <cell r="D56">
            <v>81</v>
          </cell>
          <cell r="E56">
            <v>85</v>
          </cell>
        </row>
        <row r="57">
          <cell r="C57" t="str">
            <v>TALCHER</v>
          </cell>
          <cell r="D57">
            <v>84</v>
          </cell>
          <cell r="E57">
            <v>88</v>
          </cell>
        </row>
        <row r="58">
          <cell r="C58" t="str">
            <v>TARANGA</v>
          </cell>
          <cell r="D58">
            <v>91</v>
          </cell>
          <cell r="E58">
            <v>95</v>
          </cell>
        </row>
        <row r="59">
          <cell r="C59" t="str">
            <v>TIGIRIA</v>
          </cell>
          <cell r="D59">
            <v>84</v>
          </cell>
          <cell r="E59">
            <v>88</v>
          </cell>
        </row>
        <row r="60">
          <cell r="C60" t="str">
            <v>UDALA</v>
          </cell>
          <cell r="D60">
            <v>111</v>
          </cell>
          <cell r="E60">
            <v>115</v>
          </cell>
        </row>
        <row r="61">
          <cell r="C61" t="str">
            <v>SHYAMSUNDARPUR</v>
          </cell>
          <cell r="D61">
            <v>79</v>
          </cell>
          <cell r="E61">
            <v>83</v>
          </cell>
        </row>
        <row r="62">
          <cell r="C62" t="str">
            <v>BALIGUDA</v>
          </cell>
          <cell r="D62">
            <v>136</v>
          </cell>
          <cell r="E62">
            <v>140</v>
          </cell>
        </row>
        <row r="63">
          <cell r="C63" t="str">
            <v>MALKANGIRI</v>
          </cell>
          <cell r="D63">
            <v>156</v>
          </cell>
          <cell r="E63">
            <v>160</v>
          </cell>
        </row>
        <row r="64">
          <cell r="C64" t="str">
            <v>BARI</v>
          </cell>
          <cell r="D64">
            <v>96</v>
          </cell>
          <cell r="E64">
            <v>100</v>
          </cell>
        </row>
        <row r="65">
          <cell r="C65" t="str">
            <v>KESINGA</v>
          </cell>
          <cell r="D65">
            <v>121</v>
          </cell>
          <cell r="E65">
            <v>125</v>
          </cell>
        </row>
        <row r="66">
          <cell r="C66" t="str">
            <v>BOUDH</v>
          </cell>
          <cell r="D66">
            <v>121</v>
          </cell>
          <cell r="E66">
            <v>125</v>
          </cell>
        </row>
        <row r="67">
          <cell r="C67" t="str">
            <v>JHARSUGUDA</v>
          </cell>
          <cell r="D67">
            <v>121</v>
          </cell>
          <cell r="E67">
            <v>125</v>
          </cell>
        </row>
        <row r="68">
          <cell r="C68" t="str">
            <v>SAMBALPUR</v>
          </cell>
          <cell r="D68">
            <v>121</v>
          </cell>
          <cell r="E68">
            <v>125</v>
          </cell>
        </row>
        <row r="69">
          <cell r="C69" t="str">
            <v>KHARIAR ROAD</v>
          </cell>
          <cell r="D69">
            <v>130</v>
          </cell>
          <cell r="E69">
            <v>134</v>
          </cell>
        </row>
        <row r="70">
          <cell r="C70" t="str">
            <v>BEGUNIA</v>
          </cell>
          <cell r="D70">
            <v>85</v>
          </cell>
          <cell r="E70">
            <v>89</v>
          </cell>
        </row>
        <row r="71">
          <cell r="C71" t="str">
            <v>DEOGARH</v>
          </cell>
          <cell r="D71">
            <v>180</v>
          </cell>
          <cell r="E71">
            <v>184</v>
          </cell>
        </row>
        <row r="72">
          <cell r="C72" t="str">
            <v>SUNDARPADA</v>
          </cell>
          <cell r="D72">
            <v>74</v>
          </cell>
          <cell r="E72">
            <v>78</v>
          </cell>
        </row>
        <row r="73">
          <cell r="C73" t="str">
            <v>SUNABEDA</v>
          </cell>
          <cell r="D73">
            <v>140</v>
          </cell>
          <cell r="E73">
            <v>144</v>
          </cell>
        </row>
        <row r="74">
          <cell r="C74" t="str">
            <v>REDHAKHOL</v>
          </cell>
          <cell r="D74">
            <v>130</v>
          </cell>
          <cell r="E74">
            <v>134</v>
          </cell>
        </row>
        <row r="75">
          <cell r="C75" t="str">
            <v>BOLANGIR</v>
          </cell>
          <cell r="D75">
            <v>125</v>
          </cell>
          <cell r="E75">
            <v>129</v>
          </cell>
        </row>
        <row r="76">
          <cell r="C76" t="str">
            <v>CHANDANESWAR</v>
          </cell>
          <cell r="D76">
            <v>105</v>
          </cell>
          <cell r="E76">
            <v>109</v>
          </cell>
        </row>
        <row r="77">
          <cell r="C77" t="str">
            <v>PARALAKHEMUNDI</v>
          </cell>
          <cell r="D77">
            <v>135</v>
          </cell>
          <cell r="E77">
            <v>139</v>
          </cell>
        </row>
        <row r="78">
          <cell r="C78" t="str">
            <v>KUAKHIA</v>
          </cell>
          <cell r="D78">
            <v>79</v>
          </cell>
          <cell r="E78">
            <v>83</v>
          </cell>
        </row>
        <row r="79">
          <cell r="C79" t="str">
            <v>MANGALPUR</v>
          </cell>
          <cell r="D79">
            <v>91</v>
          </cell>
          <cell r="E79">
            <v>95</v>
          </cell>
        </row>
        <row r="80">
          <cell r="C80" t="str">
            <v>RAJ SUNAKHALA</v>
          </cell>
          <cell r="D80">
            <v>85</v>
          </cell>
          <cell r="E80">
            <v>89</v>
          </cell>
        </row>
        <row r="81">
          <cell r="C81" t="str">
            <v>PICHUKULI</v>
          </cell>
          <cell r="D81">
            <v>85</v>
          </cell>
          <cell r="E81">
            <v>89</v>
          </cell>
        </row>
        <row r="82">
          <cell r="C82" t="str">
            <v>TANGI</v>
          </cell>
          <cell r="D82">
            <v>90</v>
          </cell>
          <cell r="E82">
            <v>94</v>
          </cell>
        </row>
        <row r="83">
          <cell r="C83" t="str">
            <v>G UDAYAGIRI</v>
          </cell>
          <cell r="D83">
            <v>125</v>
          </cell>
          <cell r="E83">
            <v>129</v>
          </cell>
        </row>
        <row r="84">
          <cell r="C84" t="str">
            <v>NABARANGPUR</v>
          </cell>
          <cell r="D84">
            <v>140</v>
          </cell>
          <cell r="E84">
            <v>144</v>
          </cell>
        </row>
        <row r="85">
          <cell r="C85" t="str">
            <v>JAYPATNA</v>
          </cell>
          <cell r="E85">
            <v>140</v>
          </cell>
        </row>
        <row r="86">
          <cell r="C86" t="str">
            <v>JHUMPURA</v>
          </cell>
          <cell r="E86">
            <v>125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41" workbookViewId="0">
      <selection activeCell="O58" sqref="O58"/>
    </sheetView>
  </sheetViews>
  <sheetFormatPr defaultRowHeight="15"/>
  <cols>
    <col min="1" max="1" width="4.5703125" style="12" customWidth="1"/>
    <col min="2" max="2" width="9.7109375" style="1" bestFit="1" customWidth="1"/>
    <col min="3" max="3" width="10.42578125" style="1" customWidth="1"/>
    <col min="4" max="4" width="6.42578125" style="1" bestFit="1" customWidth="1"/>
    <col min="5" max="5" width="15.85546875" style="1" bestFit="1" customWidth="1"/>
    <col min="6" max="6" width="7.85546875" style="1" bestFit="1" customWidth="1"/>
    <col min="7" max="7" width="5.42578125" style="1" bestFit="1" customWidth="1"/>
    <col min="8" max="8" width="6.5703125" style="2" bestFit="1" customWidth="1"/>
    <col min="9" max="9" width="6.5703125" style="2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3"/>
      <c r="H1" s="25" t="s">
        <v>0</v>
      </c>
      <c r="I1" s="25"/>
      <c r="J1" s="25"/>
      <c r="K1" s="25"/>
    </row>
    <row r="2" spans="1:11" ht="74.25" customHeight="1">
      <c r="A2" s="24" t="s">
        <v>152</v>
      </c>
      <c r="B2" s="22"/>
      <c r="C2" s="22"/>
      <c r="D2" s="22"/>
      <c r="E2" s="22"/>
      <c r="F2" s="22"/>
      <c r="G2" s="23"/>
      <c r="H2" s="26" t="s">
        <v>153</v>
      </c>
      <c r="I2" s="25"/>
      <c r="J2" s="25"/>
      <c r="K2" s="25"/>
    </row>
    <row r="3" spans="1:11" s="10" customFormat="1" ht="15" customHeight="1">
      <c r="A3" s="8" t="s">
        <v>69</v>
      </c>
      <c r="B3" s="8" t="s">
        <v>70</v>
      </c>
      <c r="C3" s="8" t="s">
        <v>71</v>
      </c>
      <c r="D3" s="8" t="s">
        <v>72</v>
      </c>
      <c r="E3" s="8" t="s">
        <v>147</v>
      </c>
      <c r="F3" s="8" t="s">
        <v>148</v>
      </c>
      <c r="G3" s="8" t="s">
        <v>144</v>
      </c>
      <c r="H3" s="9" t="s">
        <v>145</v>
      </c>
      <c r="I3" s="9" t="s">
        <v>149</v>
      </c>
      <c r="J3" s="9" t="s">
        <v>150</v>
      </c>
      <c r="K3" s="9" t="s">
        <v>151</v>
      </c>
    </row>
    <row r="4" spans="1:11" ht="15" customHeight="1">
      <c r="A4" s="11">
        <v>1</v>
      </c>
      <c r="B4" s="4" t="s">
        <v>54</v>
      </c>
      <c r="C4" s="4" t="s">
        <v>131</v>
      </c>
      <c r="D4" s="6" t="s">
        <v>90</v>
      </c>
      <c r="E4" s="4" t="s">
        <v>84</v>
      </c>
      <c r="F4" s="4" t="s">
        <v>55</v>
      </c>
      <c r="G4" s="4">
        <v>2</v>
      </c>
      <c r="H4" s="5">
        <f>VLOOKUP(E4,'[1]MARUTI ENT.'!$C$4:$E$86,3,FALSE)</f>
        <v>78</v>
      </c>
      <c r="I4" s="5">
        <f t="shared" ref="I4:I35" si="0">G4*2</f>
        <v>4</v>
      </c>
      <c r="J4" s="5">
        <v>25</v>
      </c>
      <c r="K4" s="5">
        <f t="shared" ref="K4:K35" si="1">G4*H4+I4+J4</f>
        <v>185</v>
      </c>
    </row>
    <row r="5" spans="1:11" ht="15" customHeight="1">
      <c r="A5" s="11">
        <f>A4+1</f>
        <v>2</v>
      </c>
      <c r="B5" s="4" t="s">
        <v>38</v>
      </c>
      <c r="C5" s="4" t="s">
        <v>118</v>
      </c>
      <c r="D5" s="6" t="s">
        <v>90</v>
      </c>
      <c r="E5" s="4" t="s">
        <v>81</v>
      </c>
      <c r="F5" s="4" t="s">
        <v>39</v>
      </c>
      <c r="G5" s="4">
        <v>3</v>
      </c>
      <c r="H5" s="5">
        <f>VLOOKUP(E5,'[1]MARUTI ENT.'!$C$4:$E$86,3,FALSE)</f>
        <v>100</v>
      </c>
      <c r="I5" s="5">
        <f t="shared" si="0"/>
        <v>6</v>
      </c>
      <c r="J5" s="5">
        <v>25</v>
      </c>
      <c r="K5" s="5">
        <f t="shared" si="1"/>
        <v>331</v>
      </c>
    </row>
    <row r="6" spans="1:11" ht="15" customHeight="1">
      <c r="A6" s="11">
        <f t="shared" ref="A6:A56" si="2">A5+1</f>
        <v>3</v>
      </c>
      <c r="B6" s="4" t="s">
        <v>38</v>
      </c>
      <c r="C6" s="4" t="s">
        <v>119</v>
      </c>
      <c r="D6" s="6" t="s">
        <v>90</v>
      </c>
      <c r="E6" s="4" t="s">
        <v>82</v>
      </c>
      <c r="F6" s="4" t="s">
        <v>40</v>
      </c>
      <c r="G6" s="4">
        <v>1</v>
      </c>
      <c r="H6" s="5">
        <f>VLOOKUP(E6,'[1]MARUTI ENT.'!$C$4:$E$86,3,FALSE)</f>
        <v>78</v>
      </c>
      <c r="I6" s="5">
        <f t="shared" si="0"/>
        <v>2</v>
      </c>
      <c r="J6" s="5">
        <v>25</v>
      </c>
      <c r="K6" s="5">
        <f t="shared" si="1"/>
        <v>105</v>
      </c>
    </row>
    <row r="7" spans="1:11" ht="15" customHeight="1">
      <c r="A7" s="11">
        <f t="shared" si="2"/>
        <v>4</v>
      </c>
      <c r="B7" s="4" t="s">
        <v>38</v>
      </c>
      <c r="C7" s="4" t="s">
        <v>140</v>
      </c>
      <c r="D7" s="6" t="s">
        <v>90</v>
      </c>
      <c r="E7" s="4" t="s">
        <v>88</v>
      </c>
      <c r="F7" s="4" t="s">
        <v>64</v>
      </c>
      <c r="G7" s="4">
        <v>2</v>
      </c>
      <c r="H7" s="5">
        <f>VLOOKUP(E7,'[1]MARUTI ENT.'!$C$4:$E$86,3,FALSE)</f>
        <v>125</v>
      </c>
      <c r="I7" s="5">
        <f t="shared" si="0"/>
        <v>4</v>
      </c>
      <c r="J7" s="5">
        <v>25</v>
      </c>
      <c r="K7" s="5">
        <f t="shared" si="1"/>
        <v>279</v>
      </c>
    </row>
    <row r="8" spans="1:11" ht="15" customHeight="1">
      <c r="A8" s="11">
        <f t="shared" si="2"/>
        <v>5</v>
      </c>
      <c r="B8" s="4" t="s">
        <v>10</v>
      </c>
      <c r="C8" s="4" t="s">
        <v>120</v>
      </c>
      <c r="D8" s="6" t="s">
        <v>90</v>
      </c>
      <c r="E8" s="4" t="s">
        <v>73</v>
      </c>
      <c r="F8" s="4" t="s">
        <v>41</v>
      </c>
      <c r="G8" s="4">
        <v>8</v>
      </c>
      <c r="H8" s="5">
        <f>VLOOKUP(E8,'[1]MARUTI ENT.'!$C$4:$E$86,3,FALSE)</f>
        <v>68</v>
      </c>
      <c r="I8" s="5">
        <f t="shared" si="0"/>
        <v>16</v>
      </c>
      <c r="J8" s="5">
        <v>25</v>
      </c>
      <c r="K8" s="5">
        <f t="shared" si="1"/>
        <v>585</v>
      </c>
    </row>
    <row r="9" spans="1:11" ht="15" customHeight="1">
      <c r="A9" s="11">
        <f t="shared" si="2"/>
        <v>6</v>
      </c>
      <c r="B9" s="4" t="s">
        <v>10</v>
      </c>
      <c r="C9" s="4" t="s">
        <v>98</v>
      </c>
      <c r="D9" s="6" t="s">
        <v>90</v>
      </c>
      <c r="E9" s="4" t="s">
        <v>73</v>
      </c>
      <c r="F9" s="4" t="s">
        <v>11</v>
      </c>
      <c r="G9" s="4">
        <v>3</v>
      </c>
      <c r="H9" s="5">
        <f>VLOOKUP(E9,'[1]MARUTI ENT.'!$C$4:$E$86,3,FALSE)</f>
        <v>68</v>
      </c>
      <c r="I9" s="5">
        <f t="shared" si="0"/>
        <v>6</v>
      </c>
      <c r="J9" s="5">
        <v>25</v>
      </c>
      <c r="K9" s="5">
        <f t="shared" si="1"/>
        <v>235</v>
      </c>
    </row>
    <row r="10" spans="1:11" ht="15" customHeight="1">
      <c r="A10" s="11">
        <f t="shared" si="2"/>
        <v>7</v>
      </c>
      <c r="B10" s="4" t="s">
        <v>12</v>
      </c>
      <c r="C10" s="4" t="s">
        <v>99</v>
      </c>
      <c r="D10" s="6" t="s">
        <v>90</v>
      </c>
      <c r="E10" s="4" t="s">
        <v>73</v>
      </c>
      <c r="F10" s="4" t="s">
        <v>13</v>
      </c>
      <c r="G10" s="4">
        <v>1</v>
      </c>
      <c r="H10" s="5">
        <f>VLOOKUP(E10,'[1]MARUTI ENT.'!$C$4:$E$86,3,FALSE)</f>
        <v>68</v>
      </c>
      <c r="I10" s="5">
        <f t="shared" si="0"/>
        <v>2</v>
      </c>
      <c r="J10" s="5">
        <v>25</v>
      </c>
      <c r="K10" s="5">
        <f t="shared" si="1"/>
        <v>95</v>
      </c>
    </row>
    <row r="11" spans="1:11" ht="15" customHeight="1">
      <c r="A11" s="11">
        <f t="shared" si="2"/>
        <v>8</v>
      </c>
      <c r="B11" s="4" t="s">
        <v>12</v>
      </c>
      <c r="C11" s="4" t="s">
        <v>100</v>
      </c>
      <c r="D11" s="6" t="s">
        <v>90</v>
      </c>
      <c r="E11" s="4" t="s">
        <v>73</v>
      </c>
      <c r="F11" s="4" t="s">
        <v>14</v>
      </c>
      <c r="G11" s="4">
        <v>2</v>
      </c>
      <c r="H11" s="5">
        <f>VLOOKUP(E11,'[1]MARUTI ENT.'!$C$4:$E$86,3,FALSE)</f>
        <v>68</v>
      </c>
      <c r="I11" s="5">
        <f t="shared" si="0"/>
        <v>4</v>
      </c>
      <c r="J11" s="5">
        <v>25</v>
      </c>
      <c r="K11" s="5">
        <f t="shared" si="1"/>
        <v>165</v>
      </c>
    </row>
    <row r="12" spans="1:11" ht="15" customHeight="1">
      <c r="A12" s="11">
        <f t="shared" si="2"/>
        <v>9</v>
      </c>
      <c r="B12" s="4" t="s">
        <v>12</v>
      </c>
      <c r="C12" s="4" t="s">
        <v>102</v>
      </c>
      <c r="D12" s="6" t="s">
        <v>90</v>
      </c>
      <c r="E12" s="4" t="s">
        <v>73</v>
      </c>
      <c r="F12" s="4" t="s">
        <v>16</v>
      </c>
      <c r="G12" s="4">
        <v>2</v>
      </c>
      <c r="H12" s="5">
        <f>VLOOKUP(E12,'[1]MARUTI ENT.'!$C$4:$E$86,3,FALSE)</f>
        <v>68</v>
      </c>
      <c r="I12" s="5">
        <f t="shared" si="0"/>
        <v>4</v>
      </c>
      <c r="J12" s="5">
        <v>25</v>
      </c>
      <c r="K12" s="5">
        <f t="shared" si="1"/>
        <v>165</v>
      </c>
    </row>
    <row r="13" spans="1:11" ht="15" customHeight="1">
      <c r="A13" s="11">
        <f t="shared" si="2"/>
        <v>10</v>
      </c>
      <c r="B13" s="4" t="s">
        <v>12</v>
      </c>
      <c r="C13" s="4" t="s">
        <v>101</v>
      </c>
      <c r="D13" s="6" t="s">
        <v>90</v>
      </c>
      <c r="E13" s="4" t="s">
        <v>73</v>
      </c>
      <c r="F13" s="4" t="s">
        <v>15</v>
      </c>
      <c r="G13" s="4">
        <v>11</v>
      </c>
      <c r="H13" s="5">
        <f>VLOOKUP(E13,'[1]MARUTI ENT.'!$C$4:$E$86,3,FALSE)</f>
        <v>68</v>
      </c>
      <c r="I13" s="5">
        <f t="shared" si="0"/>
        <v>22</v>
      </c>
      <c r="J13" s="5">
        <v>25</v>
      </c>
      <c r="K13" s="5">
        <f t="shared" si="1"/>
        <v>795</v>
      </c>
    </row>
    <row r="14" spans="1:11" ht="15" customHeight="1">
      <c r="A14" s="11">
        <f t="shared" si="2"/>
        <v>11</v>
      </c>
      <c r="B14" s="4" t="s">
        <v>12</v>
      </c>
      <c r="C14" s="4" t="s">
        <v>139</v>
      </c>
      <c r="D14" s="6" t="s">
        <v>90</v>
      </c>
      <c r="E14" s="4" t="s">
        <v>86</v>
      </c>
      <c r="F14" s="4" t="s">
        <v>63</v>
      </c>
      <c r="G14" s="4">
        <v>1</v>
      </c>
      <c r="H14" s="5">
        <f>VLOOKUP(E14,'[1]MARUTI ENT.'!$C$4:$E$86,3,FALSE)</f>
        <v>83</v>
      </c>
      <c r="I14" s="5">
        <f t="shared" si="0"/>
        <v>2</v>
      </c>
      <c r="J14" s="5">
        <v>25</v>
      </c>
      <c r="K14" s="5">
        <f t="shared" si="1"/>
        <v>110</v>
      </c>
    </row>
    <row r="15" spans="1:11" ht="15" customHeight="1">
      <c r="A15" s="11">
        <f t="shared" si="2"/>
        <v>12</v>
      </c>
      <c r="B15" s="4" t="s">
        <v>12</v>
      </c>
      <c r="C15" s="4" t="s">
        <v>137</v>
      </c>
      <c r="D15" s="6" t="s">
        <v>90</v>
      </c>
      <c r="E15" s="4" t="s">
        <v>87</v>
      </c>
      <c r="F15" s="4" t="s">
        <v>61</v>
      </c>
      <c r="G15" s="4">
        <v>2</v>
      </c>
      <c r="H15" s="5">
        <f>VLOOKUP(E15,'[1]MARUTI ENT.'!$C$4:$E$86,3,FALSE)</f>
        <v>93</v>
      </c>
      <c r="I15" s="5">
        <f t="shared" si="0"/>
        <v>4</v>
      </c>
      <c r="J15" s="5">
        <v>25</v>
      </c>
      <c r="K15" s="5">
        <f t="shared" si="1"/>
        <v>215</v>
      </c>
    </row>
    <row r="16" spans="1:11" ht="15" customHeight="1">
      <c r="A16" s="11">
        <f t="shared" si="2"/>
        <v>13</v>
      </c>
      <c r="B16" s="4" t="s">
        <v>17</v>
      </c>
      <c r="C16" s="4" t="s">
        <v>103</v>
      </c>
      <c r="D16" s="6" t="s">
        <v>90</v>
      </c>
      <c r="E16" s="4" t="s">
        <v>73</v>
      </c>
      <c r="F16" s="4" t="s">
        <v>18</v>
      </c>
      <c r="G16" s="4">
        <v>7</v>
      </c>
      <c r="H16" s="5">
        <f>VLOOKUP(E16,'[1]MARUTI ENT.'!$C$4:$E$86,3,FALSE)</f>
        <v>68</v>
      </c>
      <c r="I16" s="5">
        <f t="shared" si="0"/>
        <v>14</v>
      </c>
      <c r="J16" s="5">
        <v>25</v>
      </c>
      <c r="K16" s="5">
        <f t="shared" si="1"/>
        <v>515</v>
      </c>
    </row>
    <row r="17" spans="1:11" ht="15" customHeight="1">
      <c r="A17" s="11">
        <f t="shared" si="2"/>
        <v>14</v>
      </c>
      <c r="B17" s="4" t="s">
        <v>35</v>
      </c>
      <c r="C17" s="4" t="s">
        <v>116</v>
      </c>
      <c r="D17" s="6" t="s">
        <v>90</v>
      </c>
      <c r="E17" s="4" t="s">
        <v>73</v>
      </c>
      <c r="F17" s="4" t="s">
        <v>36</v>
      </c>
      <c r="G17" s="4">
        <v>5</v>
      </c>
      <c r="H17" s="5">
        <f>VLOOKUP(E17,'[1]MARUTI ENT.'!$C$4:$E$86,3,FALSE)</f>
        <v>68</v>
      </c>
      <c r="I17" s="5">
        <f t="shared" si="0"/>
        <v>10</v>
      </c>
      <c r="J17" s="5">
        <v>25</v>
      </c>
      <c r="K17" s="5">
        <f t="shared" si="1"/>
        <v>375</v>
      </c>
    </row>
    <row r="18" spans="1:11" ht="15" customHeight="1">
      <c r="A18" s="11">
        <f t="shared" si="2"/>
        <v>15</v>
      </c>
      <c r="B18" s="4" t="s">
        <v>32</v>
      </c>
      <c r="C18" s="4" t="s">
        <v>114</v>
      </c>
      <c r="D18" s="6" t="s">
        <v>90</v>
      </c>
      <c r="E18" s="4" t="s">
        <v>73</v>
      </c>
      <c r="F18" s="4" t="s">
        <v>33</v>
      </c>
      <c r="G18" s="4">
        <v>2</v>
      </c>
      <c r="H18" s="5">
        <f>VLOOKUP(E18,'[1]MARUTI ENT.'!$C$4:$E$86,3,FALSE)</f>
        <v>68</v>
      </c>
      <c r="I18" s="5">
        <f t="shared" si="0"/>
        <v>4</v>
      </c>
      <c r="J18" s="5">
        <v>25</v>
      </c>
      <c r="K18" s="5">
        <f t="shared" si="1"/>
        <v>165</v>
      </c>
    </row>
    <row r="19" spans="1:11" ht="15" customHeight="1">
      <c r="A19" s="11">
        <f t="shared" si="2"/>
        <v>16</v>
      </c>
      <c r="B19" s="4" t="s">
        <v>32</v>
      </c>
      <c r="C19" s="4" t="s">
        <v>127</v>
      </c>
      <c r="D19" s="6" t="s">
        <v>90</v>
      </c>
      <c r="E19" s="4" t="s">
        <v>73</v>
      </c>
      <c r="F19" s="4" t="s">
        <v>50</v>
      </c>
      <c r="G19" s="4">
        <v>5</v>
      </c>
      <c r="H19" s="5">
        <f>VLOOKUP(E19,'[1]MARUTI ENT.'!$C$4:$E$86,3,FALSE)</f>
        <v>68</v>
      </c>
      <c r="I19" s="5">
        <f t="shared" si="0"/>
        <v>10</v>
      </c>
      <c r="J19" s="5">
        <v>25</v>
      </c>
      <c r="K19" s="5">
        <f t="shared" si="1"/>
        <v>375</v>
      </c>
    </row>
    <row r="20" spans="1:11" ht="15" customHeight="1">
      <c r="A20" s="11">
        <f t="shared" si="2"/>
        <v>17</v>
      </c>
      <c r="B20" s="4" t="s">
        <v>32</v>
      </c>
      <c r="C20" s="4" t="s">
        <v>128</v>
      </c>
      <c r="D20" s="6" t="s">
        <v>90</v>
      </c>
      <c r="E20" s="4" t="s">
        <v>79</v>
      </c>
      <c r="F20" s="4" t="s">
        <v>51</v>
      </c>
      <c r="G20" s="4">
        <v>3</v>
      </c>
      <c r="H20" s="5">
        <f>VLOOKUP(E20,'[1]MARUTI ENT.'!$C$4:$E$86,3,FALSE)</f>
        <v>78</v>
      </c>
      <c r="I20" s="5">
        <f t="shared" si="0"/>
        <v>6</v>
      </c>
      <c r="J20" s="5">
        <v>25</v>
      </c>
      <c r="K20" s="5">
        <f t="shared" si="1"/>
        <v>265</v>
      </c>
    </row>
    <row r="21" spans="1:11" ht="15" customHeight="1">
      <c r="A21" s="11">
        <f t="shared" si="2"/>
        <v>18</v>
      </c>
      <c r="B21" s="4" t="s">
        <v>32</v>
      </c>
      <c r="C21" s="4" t="s">
        <v>124</v>
      </c>
      <c r="D21" s="6" t="s">
        <v>90</v>
      </c>
      <c r="E21" s="4" t="s">
        <v>83</v>
      </c>
      <c r="F21" s="4" t="s">
        <v>47</v>
      </c>
      <c r="G21" s="4">
        <v>2</v>
      </c>
      <c r="H21" s="5">
        <f>VLOOKUP(E21,'[1]MARUTI ENT.'!$C$4:$E$86,3,FALSE)</f>
        <v>83</v>
      </c>
      <c r="I21" s="5">
        <f t="shared" si="0"/>
        <v>4</v>
      </c>
      <c r="J21" s="5">
        <v>25</v>
      </c>
      <c r="K21" s="5">
        <f t="shared" si="1"/>
        <v>195</v>
      </c>
    </row>
    <row r="22" spans="1:11" ht="15" customHeight="1">
      <c r="A22" s="11">
        <f t="shared" si="2"/>
        <v>19</v>
      </c>
      <c r="B22" s="4" t="s">
        <v>32</v>
      </c>
      <c r="C22" s="4" t="s">
        <v>141</v>
      </c>
      <c r="D22" s="6" t="s">
        <v>90</v>
      </c>
      <c r="E22" s="4" t="s">
        <v>84</v>
      </c>
      <c r="F22" s="4" t="s">
        <v>65</v>
      </c>
      <c r="G22" s="4">
        <v>2</v>
      </c>
      <c r="H22" s="5">
        <f>VLOOKUP(E22,'[1]MARUTI ENT.'!$C$4:$E$86,3,FALSE)</f>
        <v>78</v>
      </c>
      <c r="I22" s="5">
        <f t="shared" si="0"/>
        <v>4</v>
      </c>
      <c r="J22" s="5">
        <v>25</v>
      </c>
      <c r="K22" s="5">
        <f t="shared" si="1"/>
        <v>185</v>
      </c>
    </row>
    <row r="23" spans="1:11" ht="15" customHeight="1">
      <c r="A23" s="11">
        <f t="shared" si="2"/>
        <v>20</v>
      </c>
      <c r="B23" s="4" t="s">
        <v>32</v>
      </c>
      <c r="C23" s="4" t="s">
        <v>134</v>
      </c>
      <c r="D23" s="6" t="s">
        <v>90</v>
      </c>
      <c r="E23" s="4" t="s">
        <v>85</v>
      </c>
      <c r="F23" s="4" t="s">
        <v>58</v>
      </c>
      <c r="G23" s="4">
        <v>1</v>
      </c>
      <c r="H23" s="5">
        <f>VLOOKUP(E23,'[1]MARUTI ENT.'!$C$4:$E$86,3,FALSE)</f>
        <v>125</v>
      </c>
      <c r="I23" s="5">
        <f t="shared" si="0"/>
        <v>2</v>
      </c>
      <c r="J23" s="5">
        <v>25</v>
      </c>
      <c r="K23" s="5">
        <f t="shared" si="1"/>
        <v>152</v>
      </c>
    </row>
    <row r="24" spans="1:11" ht="15" customHeight="1">
      <c r="A24" s="11">
        <f t="shared" si="2"/>
        <v>21</v>
      </c>
      <c r="B24" s="4" t="s">
        <v>32</v>
      </c>
      <c r="C24" s="4" t="s">
        <v>133</v>
      </c>
      <c r="D24" s="6" t="s">
        <v>90</v>
      </c>
      <c r="E24" s="4" t="s">
        <v>76</v>
      </c>
      <c r="F24" s="4" t="s">
        <v>57</v>
      </c>
      <c r="G24" s="4">
        <v>2</v>
      </c>
      <c r="H24" s="5">
        <f>VLOOKUP(E24,'[1]MARUTI ENT.'!$C$4:$E$86,3,FALSE)</f>
        <v>83</v>
      </c>
      <c r="I24" s="5">
        <f t="shared" si="0"/>
        <v>4</v>
      </c>
      <c r="J24" s="5">
        <v>25</v>
      </c>
      <c r="K24" s="5">
        <f t="shared" si="1"/>
        <v>195</v>
      </c>
    </row>
    <row r="25" spans="1:11" ht="15" customHeight="1">
      <c r="A25" s="11">
        <f t="shared" si="2"/>
        <v>22</v>
      </c>
      <c r="B25" s="4" t="s">
        <v>19</v>
      </c>
      <c r="C25" s="4" t="s">
        <v>105</v>
      </c>
      <c r="D25" s="6" t="s">
        <v>90</v>
      </c>
      <c r="E25" s="4" t="s">
        <v>73</v>
      </c>
      <c r="F25" s="4" t="s">
        <v>21</v>
      </c>
      <c r="G25" s="4">
        <v>6</v>
      </c>
      <c r="H25" s="5">
        <f>VLOOKUP(E25,'[1]MARUTI ENT.'!$C$4:$E$86,3,FALSE)</f>
        <v>68</v>
      </c>
      <c r="I25" s="5">
        <f t="shared" si="0"/>
        <v>12</v>
      </c>
      <c r="J25" s="5">
        <v>25</v>
      </c>
      <c r="K25" s="5">
        <f t="shared" si="1"/>
        <v>445</v>
      </c>
    </row>
    <row r="26" spans="1:11" ht="15" customHeight="1">
      <c r="A26" s="11">
        <f t="shared" si="2"/>
        <v>23</v>
      </c>
      <c r="B26" s="4" t="s">
        <v>19</v>
      </c>
      <c r="C26" s="4" t="s">
        <v>106</v>
      </c>
      <c r="D26" s="6" t="s">
        <v>90</v>
      </c>
      <c r="E26" s="4" t="s">
        <v>77</v>
      </c>
      <c r="F26" s="4" t="s">
        <v>22</v>
      </c>
      <c r="G26" s="4">
        <v>2</v>
      </c>
      <c r="H26" s="5">
        <f>VLOOKUP(E26,'[1]MARUTI ENT.'!$C$4:$E$86,3,FALSE)</f>
        <v>83</v>
      </c>
      <c r="I26" s="5">
        <f t="shared" si="0"/>
        <v>4</v>
      </c>
      <c r="J26" s="5">
        <v>25</v>
      </c>
      <c r="K26" s="5">
        <f t="shared" si="1"/>
        <v>195</v>
      </c>
    </row>
    <row r="27" spans="1:11" ht="15" customHeight="1">
      <c r="A27" s="11">
        <f t="shared" si="2"/>
        <v>24</v>
      </c>
      <c r="B27" s="4" t="s">
        <v>19</v>
      </c>
      <c r="C27" s="4" t="s">
        <v>107</v>
      </c>
      <c r="D27" s="6" t="s">
        <v>90</v>
      </c>
      <c r="E27" s="4" t="s">
        <v>78</v>
      </c>
      <c r="F27" s="4" t="s">
        <v>23</v>
      </c>
      <c r="G27" s="4">
        <v>1</v>
      </c>
      <c r="H27" s="5">
        <f>VLOOKUP(E27,'[1]MARUTI ENT.'!$C$4:$E$86,3,FALSE)</f>
        <v>98</v>
      </c>
      <c r="I27" s="5">
        <f t="shared" si="0"/>
        <v>2</v>
      </c>
      <c r="J27" s="5">
        <v>25</v>
      </c>
      <c r="K27" s="5">
        <f t="shared" si="1"/>
        <v>125</v>
      </c>
    </row>
    <row r="28" spans="1:11" ht="15" customHeight="1">
      <c r="A28" s="11">
        <f t="shared" si="2"/>
        <v>25</v>
      </c>
      <c r="B28" s="4" t="s">
        <v>19</v>
      </c>
      <c r="C28" s="4" t="s">
        <v>104</v>
      </c>
      <c r="D28" s="6" t="s">
        <v>90</v>
      </c>
      <c r="E28" s="4" t="s">
        <v>76</v>
      </c>
      <c r="F28" s="4" t="s">
        <v>20</v>
      </c>
      <c r="G28" s="4">
        <v>4</v>
      </c>
      <c r="H28" s="5">
        <f>VLOOKUP(E28,'[1]MARUTI ENT.'!$C$4:$E$86,3,FALSE)</f>
        <v>83</v>
      </c>
      <c r="I28" s="5">
        <f t="shared" si="0"/>
        <v>8</v>
      </c>
      <c r="J28" s="5">
        <v>25</v>
      </c>
      <c r="K28" s="5">
        <f t="shared" si="1"/>
        <v>365</v>
      </c>
    </row>
    <row r="29" spans="1:11" ht="15" customHeight="1">
      <c r="A29" s="11">
        <f t="shared" si="2"/>
        <v>26</v>
      </c>
      <c r="B29" s="4" t="s">
        <v>24</v>
      </c>
      <c r="C29" s="4" t="s">
        <v>108</v>
      </c>
      <c r="D29" s="6" t="s">
        <v>90</v>
      </c>
      <c r="E29" s="4" t="s">
        <v>73</v>
      </c>
      <c r="F29" s="4" t="s">
        <v>25</v>
      </c>
      <c r="G29" s="4">
        <v>2</v>
      </c>
      <c r="H29" s="5">
        <f>VLOOKUP(E29,'[1]MARUTI ENT.'!$C$4:$E$86,3,FALSE)</f>
        <v>68</v>
      </c>
      <c r="I29" s="5">
        <f t="shared" si="0"/>
        <v>4</v>
      </c>
      <c r="J29" s="5">
        <v>25</v>
      </c>
      <c r="K29" s="5">
        <f t="shared" si="1"/>
        <v>165</v>
      </c>
    </row>
    <row r="30" spans="1:11" ht="15" customHeight="1">
      <c r="A30" s="11">
        <f t="shared" si="2"/>
        <v>27</v>
      </c>
      <c r="B30" s="4" t="s">
        <v>24</v>
      </c>
      <c r="C30" s="4" t="s">
        <v>109</v>
      </c>
      <c r="D30" s="6" t="s">
        <v>90</v>
      </c>
      <c r="E30" s="4" t="s">
        <v>73</v>
      </c>
      <c r="F30" s="4" t="s">
        <v>26</v>
      </c>
      <c r="G30" s="4">
        <v>4</v>
      </c>
      <c r="H30" s="5">
        <f>VLOOKUP(E30,'[1]MARUTI ENT.'!$C$4:$E$86,3,FALSE)</f>
        <v>68</v>
      </c>
      <c r="I30" s="5">
        <f t="shared" si="0"/>
        <v>8</v>
      </c>
      <c r="J30" s="5">
        <v>25</v>
      </c>
      <c r="K30" s="5">
        <f t="shared" si="1"/>
        <v>305</v>
      </c>
    </row>
    <row r="31" spans="1:11" ht="15" customHeight="1">
      <c r="A31" s="11">
        <f t="shared" si="2"/>
        <v>28</v>
      </c>
      <c r="B31" s="4" t="s">
        <v>24</v>
      </c>
      <c r="C31" s="4" t="s">
        <v>110</v>
      </c>
      <c r="D31" s="6" t="s">
        <v>90</v>
      </c>
      <c r="E31" s="4" t="s">
        <v>77</v>
      </c>
      <c r="F31" s="4" t="s">
        <v>27</v>
      </c>
      <c r="G31" s="4">
        <v>1</v>
      </c>
      <c r="H31" s="5">
        <f>VLOOKUP(E31,'[1]MARUTI ENT.'!$C$4:$E$86,3,FALSE)</f>
        <v>83</v>
      </c>
      <c r="I31" s="5">
        <f t="shared" si="0"/>
        <v>2</v>
      </c>
      <c r="J31" s="5">
        <v>25</v>
      </c>
      <c r="K31" s="5">
        <f t="shared" si="1"/>
        <v>110</v>
      </c>
    </row>
    <row r="32" spans="1:11" ht="15" customHeight="1">
      <c r="A32" s="11">
        <f t="shared" si="2"/>
        <v>29</v>
      </c>
      <c r="B32" s="4" t="s">
        <v>24</v>
      </c>
      <c r="C32" s="4" t="s">
        <v>117</v>
      </c>
      <c r="D32" s="6" t="s">
        <v>90</v>
      </c>
      <c r="E32" s="4" t="s">
        <v>74</v>
      </c>
      <c r="F32" s="4" t="s">
        <v>37</v>
      </c>
      <c r="G32" s="4">
        <v>3</v>
      </c>
      <c r="H32" s="5">
        <f>VLOOKUP(E32,'[1]MARUTI ENT.'!$C$4:$E$86,3,FALSE)</f>
        <v>83</v>
      </c>
      <c r="I32" s="5">
        <f t="shared" si="0"/>
        <v>6</v>
      </c>
      <c r="J32" s="5">
        <v>25</v>
      </c>
      <c r="K32" s="5">
        <f t="shared" si="1"/>
        <v>280</v>
      </c>
    </row>
    <row r="33" spans="1:11" ht="15" customHeight="1">
      <c r="A33" s="11">
        <f t="shared" si="2"/>
        <v>30</v>
      </c>
      <c r="B33" s="4" t="s">
        <v>24</v>
      </c>
      <c r="C33" s="4" t="s">
        <v>111</v>
      </c>
      <c r="D33" s="6" t="s">
        <v>90</v>
      </c>
      <c r="E33" s="4" t="s">
        <v>75</v>
      </c>
      <c r="F33" s="4" t="s">
        <v>28</v>
      </c>
      <c r="G33" s="4">
        <v>2</v>
      </c>
      <c r="H33" s="5">
        <f>VLOOKUP(E33,'[1]MARUTI ENT.'!$C$4:$E$86,3,FALSE)</f>
        <v>83</v>
      </c>
      <c r="I33" s="5">
        <f t="shared" si="0"/>
        <v>4</v>
      </c>
      <c r="J33" s="5">
        <v>25</v>
      </c>
      <c r="K33" s="5">
        <f t="shared" si="1"/>
        <v>195</v>
      </c>
    </row>
    <row r="34" spans="1:11" ht="15" customHeight="1">
      <c r="A34" s="11">
        <f t="shared" si="2"/>
        <v>31</v>
      </c>
      <c r="B34" s="4" t="s">
        <v>24</v>
      </c>
      <c r="C34" s="4" t="s">
        <v>143</v>
      </c>
      <c r="D34" s="6" t="s">
        <v>90</v>
      </c>
      <c r="E34" s="4" t="s">
        <v>86</v>
      </c>
      <c r="F34" s="4" t="s">
        <v>67</v>
      </c>
      <c r="G34" s="4">
        <v>2</v>
      </c>
      <c r="H34" s="5">
        <f>VLOOKUP(E34,'[1]MARUTI ENT.'!$C$4:$E$86,3,FALSE)</f>
        <v>83</v>
      </c>
      <c r="I34" s="5">
        <f t="shared" si="0"/>
        <v>4</v>
      </c>
      <c r="J34" s="5">
        <v>25</v>
      </c>
      <c r="K34" s="5">
        <f t="shared" si="1"/>
        <v>195</v>
      </c>
    </row>
    <row r="35" spans="1:11" ht="15" customHeight="1">
      <c r="A35" s="11">
        <f t="shared" si="2"/>
        <v>32</v>
      </c>
      <c r="B35" s="4" t="s">
        <v>29</v>
      </c>
      <c r="C35" s="4" t="s">
        <v>112</v>
      </c>
      <c r="D35" s="6" t="s">
        <v>90</v>
      </c>
      <c r="E35" s="4" t="s">
        <v>79</v>
      </c>
      <c r="F35" s="4" t="s">
        <v>30</v>
      </c>
      <c r="G35" s="4">
        <v>2</v>
      </c>
      <c r="H35" s="5">
        <f>VLOOKUP(E35,'[1]MARUTI ENT.'!$C$4:$E$86,3,FALSE)</f>
        <v>78</v>
      </c>
      <c r="I35" s="5">
        <f t="shared" si="0"/>
        <v>4</v>
      </c>
      <c r="J35" s="5">
        <v>25</v>
      </c>
      <c r="K35" s="5">
        <f t="shared" si="1"/>
        <v>185</v>
      </c>
    </row>
    <row r="36" spans="1:11" ht="15" customHeight="1">
      <c r="A36" s="11">
        <f t="shared" si="2"/>
        <v>33</v>
      </c>
      <c r="B36" s="4" t="s">
        <v>29</v>
      </c>
      <c r="C36" s="4" t="s">
        <v>113</v>
      </c>
      <c r="D36" s="6" t="s">
        <v>90</v>
      </c>
      <c r="E36" s="4" t="s">
        <v>80</v>
      </c>
      <c r="F36" s="4" t="s">
        <v>31</v>
      </c>
      <c r="G36" s="4">
        <v>4</v>
      </c>
      <c r="H36" s="5">
        <f>VLOOKUP(E36,'[1]MARUTI ENT.'!$C$4:$E$86,3,FALSE)</f>
        <v>89</v>
      </c>
      <c r="I36" s="5">
        <f t="shared" ref="I36:I56" si="3">G36*2</f>
        <v>8</v>
      </c>
      <c r="J36" s="5">
        <v>25</v>
      </c>
      <c r="K36" s="5">
        <f t="shared" ref="K36:K67" si="4">G36*H36+I36+J36</f>
        <v>389</v>
      </c>
    </row>
    <row r="37" spans="1:11" ht="15" customHeight="1">
      <c r="A37" s="11">
        <f t="shared" si="2"/>
        <v>34</v>
      </c>
      <c r="B37" s="4" t="s">
        <v>29</v>
      </c>
      <c r="C37" s="4" t="s">
        <v>142</v>
      </c>
      <c r="D37" s="6" t="s">
        <v>90</v>
      </c>
      <c r="E37" s="4" t="s">
        <v>89</v>
      </c>
      <c r="F37" s="4" t="s">
        <v>66</v>
      </c>
      <c r="G37" s="4">
        <v>1</v>
      </c>
      <c r="H37" s="5">
        <f>VLOOKUP(E37,'[1]MARUTI ENT.'!$C$4:$E$86,3,FALSE)</f>
        <v>88</v>
      </c>
      <c r="I37" s="5">
        <f t="shared" si="3"/>
        <v>2</v>
      </c>
      <c r="J37" s="5">
        <v>25</v>
      </c>
      <c r="K37" s="5">
        <f t="shared" si="4"/>
        <v>115</v>
      </c>
    </row>
    <row r="38" spans="1:11" ht="15" customHeight="1">
      <c r="A38" s="11">
        <f t="shared" si="2"/>
        <v>35</v>
      </c>
      <c r="B38" s="4" t="s">
        <v>1</v>
      </c>
      <c r="C38" s="4" t="s">
        <v>115</v>
      </c>
      <c r="D38" s="6" t="s">
        <v>90</v>
      </c>
      <c r="E38" s="4" t="s">
        <v>73</v>
      </c>
      <c r="F38" s="4" t="s">
        <v>34</v>
      </c>
      <c r="G38" s="4">
        <v>5</v>
      </c>
      <c r="H38" s="5">
        <f>VLOOKUP(E38,'[1]MARUTI ENT.'!$C$4:$E$86,3,FALSE)</f>
        <v>68</v>
      </c>
      <c r="I38" s="5">
        <f t="shared" si="3"/>
        <v>10</v>
      </c>
      <c r="J38" s="5">
        <v>25</v>
      </c>
      <c r="K38" s="5">
        <f t="shared" si="4"/>
        <v>375</v>
      </c>
    </row>
    <row r="39" spans="1:11" ht="15" customHeight="1">
      <c r="A39" s="11">
        <f t="shared" si="2"/>
        <v>36</v>
      </c>
      <c r="B39" s="4" t="s">
        <v>1</v>
      </c>
      <c r="C39" s="4" t="s">
        <v>91</v>
      </c>
      <c r="D39" s="6" t="s">
        <v>90</v>
      </c>
      <c r="E39" s="4" t="s">
        <v>73</v>
      </c>
      <c r="F39" s="4" t="s">
        <v>2</v>
      </c>
      <c r="G39" s="4">
        <v>7</v>
      </c>
      <c r="H39" s="5">
        <f>VLOOKUP(E39,'[1]MARUTI ENT.'!$C$4:$E$86,3,FALSE)</f>
        <v>68</v>
      </c>
      <c r="I39" s="5">
        <f t="shared" si="3"/>
        <v>14</v>
      </c>
      <c r="J39" s="5">
        <v>25</v>
      </c>
      <c r="K39" s="5">
        <f t="shared" si="4"/>
        <v>515</v>
      </c>
    </row>
    <row r="40" spans="1:11" ht="15" customHeight="1">
      <c r="A40" s="11">
        <f t="shared" si="2"/>
        <v>37</v>
      </c>
      <c r="B40" s="4" t="s">
        <v>42</v>
      </c>
      <c r="C40" s="4" t="s">
        <v>125</v>
      </c>
      <c r="D40" s="6" t="s">
        <v>90</v>
      </c>
      <c r="E40" s="4" t="s">
        <v>73</v>
      </c>
      <c r="F40" s="4" t="s">
        <v>48</v>
      </c>
      <c r="G40" s="4">
        <v>2</v>
      </c>
      <c r="H40" s="5">
        <f>VLOOKUP(E40,'[1]MARUTI ENT.'!$C$4:$E$86,3,FALSE)</f>
        <v>68</v>
      </c>
      <c r="I40" s="5">
        <f t="shared" si="3"/>
        <v>4</v>
      </c>
      <c r="J40" s="5">
        <v>25</v>
      </c>
      <c r="K40" s="5">
        <f t="shared" si="4"/>
        <v>165</v>
      </c>
    </row>
    <row r="41" spans="1:11" ht="15" customHeight="1">
      <c r="A41" s="11">
        <f t="shared" si="2"/>
        <v>38</v>
      </c>
      <c r="B41" s="4" t="s">
        <v>42</v>
      </c>
      <c r="C41" s="4" t="s">
        <v>126</v>
      </c>
      <c r="D41" s="6" t="s">
        <v>90</v>
      </c>
      <c r="E41" s="4" t="s">
        <v>73</v>
      </c>
      <c r="F41" s="4" t="s">
        <v>49</v>
      </c>
      <c r="G41" s="4">
        <v>2</v>
      </c>
      <c r="H41" s="5">
        <f>VLOOKUP(E41,'[1]MARUTI ENT.'!$C$4:$E$86,3,FALSE)</f>
        <v>68</v>
      </c>
      <c r="I41" s="5">
        <f t="shared" si="3"/>
        <v>4</v>
      </c>
      <c r="J41" s="5">
        <v>25</v>
      </c>
      <c r="K41" s="5">
        <f t="shared" si="4"/>
        <v>165</v>
      </c>
    </row>
    <row r="42" spans="1:11" ht="15" customHeight="1">
      <c r="A42" s="11">
        <f t="shared" si="2"/>
        <v>39</v>
      </c>
      <c r="B42" s="4" t="s">
        <v>42</v>
      </c>
      <c r="C42" s="4" t="s">
        <v>129</v>
      </c>
      <c r="D42" s="6" t="s">
        <v>90</v>
      </c>
      <c r="E42" s="4" t="s">
        <v>82</v>
      </c>
      <c r="F42" s="4" t="s">
        <v>52</v>
      </c>
      <c r="G42" s="4">
        <v>1</v>
      </c>
      <c r="H42" s="5">
        <f>VLOOKUP(E42,'[1]MARUTI ENT.'!$C$4:$E$86,3,FALSE)</f>
        <v>78</v>
      </c>
      <c r="I42" s="5">
        <f t="shared" si="3"/>
        <v>2</v>
      </c>
      <c r="J42" s="5">
        <v>25</v>
      </c>
      <c r="K42" s="5">
        <f t="shared" si="4"/>
        <v>105</v>
      </c>
    </row>
    <row r="43" spans="1:11" ht="15" customHeight="1">
      <c r="A43" s="11">
        <f t="shared" si="2"/>
        <v>40</v>
      </c>
      <c r="B43" s="4" t="s">
        <v>42</v>
      </c>
      <c r="C43" s="4" t="s">
        <v>121</v>
      </c>
      <c r="D43" s="6" t="s">
        <v>90</v>
      </c>
      <c r="E43" s="4" t="s">
        <v>77</v>
      </c>
      <c r="F43" s="4" t="s">
        <v>43</v>
      </c>
      <c r="G43" s="4">
        <v>1</v>
      </c>
      <c r="H43" s="5">
        <f>VLOOKUP(E43,'[1]MARUTI ENT.'!$C$4:$E$86,3,FALSE)</f>
        <v>83</v>
      </c>
      <c r="I43" s="5">
        <f t="shared" si="3"/>
        <v>2</v>
      </c>
      <c r="J43" s="5">
        <v>25</v>
      </c>
      <c r="K43" s="5">
        <f t="shared" si="4"/>
        <v>110</v>
      </c>
    </row>
    <row r="44" spans="1:11" ht="15" customHeight="1">
      <c r="A44" s="11">
        <f t="shared" si="2"/>
        <v>41</v>
      </c>
      <c r="B44" s="4" t="s">
        <v>42</v>
      </c>
      <c r="C44" s="4" t="s">
        <v>122</v>
      </c>
      <c r="D44" s="6" t="s">
        <v>90</v>
      </c>
      <c r="E44" s="4" t="s">
        <v>74</v>
      </c>
      <c r="F44" s="4" t="s">
        <v>44</v>
      </c>
      <c r="G44" s="4">
        <v>1</v>
      </c>
      <c r="H44" s="5">
        <f>VLOOKUP(E44,'[1]MARUTI ENT.'!$C$4:$E$86,3,FALSE)</f>
        <v>83</v>
      </c>
      <c r="I44" s="5">
        <f t="shared" si="3"/>
        <v>2</v>
      </c>
      <c r="J44" s="5">
        <v>25</v>
      </c>
      <c r="K44" s="5">
        <f t="shared" si="4"/>
        <v>110</v>
      </c>
    </row>
    <row r="45" spans="1:11" ht="15" customHeight="1">
      <c r="A45" s="11">
        <f t="shared" si="2"/>
        <v>42</v>
      </c>
      <c r="B45" s="4" t="s">
        <v>42</v>
      </c>
      <c r="C45" s="4" t="s">
        <v>130</v>
      </c>
      <c r="D45" s="6" t="s">
        <v>90</v>
      </c>
      <c r="E45" s="4" t="s">
        <v>84</v>
      </c>
      <c r="F45" s="4" t="s">
        <v>53</v>
      </c>
      <c r="G45" s="4">
        <v>3</v>
      </c>
      <c r="H45" s="5">
        <f>VLOOKUP(E45,'[1]MARUTI ENT.'!$C$4:$E$86,3,FALSE)</f>
        <v>78</v>
      </c>
      <c r="I45" s="5">
        <f t="shared" si="3"/>
        <v>6</v>
      </c>
      <c r="J45" s="5">
        <v>25</v>
      </c>
      <c r="K45" s="5">
        <f t="shared" si="4"/>
        <v>265</v>
      </c>
    </row>
    <row r="46" spans="1:11" ht="15" customHeight="1">
      <c r="A46" s="11">
        <f t="shared" si="2"/>
        <v>43</v>
      </c>
      <c r="B46" s="4" t="s">
        <v>42</v>
      </c>
      <c r="C46" s="4" t="s">
        <v>132</v>
      </c>
      <c r="D46" s="6" t="s">
        <v>90</v>
      </c>
      <c r="E46" s="4" t="s">
        <v>76</v>
      </c>
      <c r="F46" s="4" t="s">
        <v>56</v>
      </c>
      <c r="G46" s="4">
        <v>2</v>
      </c>
      <c r="H46" s="5">
        <f>VLOOKUP(E46,'[1]MARUTI ENT.'!$C$4:$E$86,3,FALSE)</f>
        <v>83</v>
      </c>
      <c r="I46" s="5">
        <f t="shared" si="3"/>
        <v>4</v>
      </c>
      <c r="J46" s="5">
        <v>25</v>
      </c>
      <c r="K46" s="5">
        <f t="shared" si="4"/>
        <v>195</v>
      </c>
    </row>
    <row r="47" spans="1:11" ht="15" customHeight="1">
      <c r="A47" s="11">
        <f t="shared" si="2"/>
        <v>44</v>
      </c>
      <c r="B47" s="4" t="s">
        <v>45</v>
      </c>
      <c r="C47" s="4" t="s">
        <v>123</v>
      </c>
      <c r="D47" s="6" t="s">
        <v>90</v>
      </c>
      <c r="E47" s="4" t="s">
        <v>77</v>
      </c>
      <c r="F47" s="4" t="s">
        <v>46</v>
      </c>
      <c r="G47" s="4">
        <v>3</v>
      </c>
      <c r="H47" s="5">
        <f>VLOOKUP(E47,'[1]MARUTI ENT.'!$C$4:$E$86,3,FALSE)</f>
        <v>83</v>
      </c>
      <c r="I47" s="5">
        <f t="shared" si="3"/>
        <v>6</v>
      </c>
      <c r="J47" s="5">
        <v>25</v>
      </c>
      <c r="K47" s="5">
        <f t="shared" si="4"/>
        <v>280</v>
      </c>
    </row>
    <row r="48" spans="1:11" ht="15" customHeight="1">
      <c r="A48" s="11">
        <f t="shared" si="2"/>
        <v>45</v>
      </c>
      <c r="B48" s="4" t="s">
        <v>45</v>
      </c>
      <c r="C48" s="4" t="s">
        <v>138</v>
      </c>
      <c r="D48" s="6" t="s">
        <v>90</v>
      </c>
      <c r="E48" s="4" t="s">
        <v>76</v>
      </c>
      <c r="F48" s="4" t="s">
        <v>62</v>
      </c>
      <c r="G48" s="4">
        <v>2</v>
      </c>
      <c r="H48" s="5">
        <f>VLOOKUP(E48,'[1]MARUTI ENT.'!$C$4:$E$86,3,FALSE)</f>
        <v>83</v>
      </c>
      <c r="I48" s="5">
        <f t="shared" si="3"/>
        <v>4</v>
      </c>
      <c r="J48" s="5">
        <v>25</v>
      </c>
      <c r="K48" s="5">
        <f t="shared" si="4"/>
        <v>195</v>
      </c>
    </row>
    <row r="49" spans="1:11" ht="15" customHeight="1">
      <c r="A49" s="11">
        <f t="shared" si="2"/>
        <v>46</v>
      </c>
      <c r="B49" s="4" t="s">
        <v>3</v>
      </c>
      <c r="C49" s="4" t="s">
        <v>92</v>
      </c>
      <c r="D49" s="6" t="s">
        <v>90</v>
      </c>
      <c r="E49" s="4" t="s">
        <v>73</v>
      </c>
      <c r="F49" s="4" t="s">
        <v>4</v>
      </c>
      <c r="G49" s="4">
        <v>3</v>
      </c>
      <c r="H49" s="5">
        <f>VLOOKUP(E49,'[1]MARUTI ENT.'!$C$4:$E$86,3,FALSE)</f>
        <v>68</v>
      </c>
      <c r="I49" s="5">
        <f t="shared" si="3"/>
        <v>6</v>
      </c>
      <c r="J49" s="5">
        <v>25</v>
      </c>
      <c r="K49" s="5">
        <f t="shared" si="4"/>
        <v>235</v>
      </c>
    </row>
    <row r="50" spans="1:11" ht="15" customHeight="1">
      <c r="A50" s="11">
        <f t="shared" si="2"/>
        <v>47</v>
      </c>
      <c r="B50" s="4" t="s">
        <v>3</v>
      </c>
      <c r="C50" s="4" t="s">
        <v>93</v>
      </c>
      <c r="D50" s="6" t="s">
        <v>90</v>
      </c>
      <c r="E50" s="4" t="s">
        <v>74</v>
      </c>
      <c r="F50" s="4" t="s">
        <v>5</v>
      </c>
      <c r="G50" s="4">
        <v>2</v>
      </c>
      <c r="H50" s="5">
        <f>VLOOKUP(E50,'[1]MARUTI ENT.'!$C$4:$E$86,3,FALSE)</f>
        <v>83</v>
      </c>
      <c r="I50" s="5">
        <f t="shared" si="3"/>
        <v>4</v>
      </c>
      <c r="J50" s="5">
        <v>25</v>
      </c>
      <c r="K50" s="5">
        <f t="shared" si="4"/>
        <v>195</v>
      </c>
    </row>
    <row r="51" spans="1:11" ht="15" customHeight="1">
      <c r="A51" s="11">
        <f t="shared" si="2"/>
        <v>48</v>
      </c>
      <c r="B51" s="4" t="s">
        <v>3</v>
      </c>
      <c r="C51" s="4" t="s">
        <v>94</v>
      </c>
      <c r="D51" s="6" t="s">
        <v>90</v>
      </c>
      <c r="E51" s="4" t="s">
        <v>73</v>
      </c>
      <c r="F51" s="4" t="s">
        <v>6</v>
      </c>
      <c r="G51" s="4">
        <v>2</v>
      </c>
      <c r="H51" s="5">
        <f>VLOOKUP(E51,'[1]MARUTI ENT.'!$C$4:$E$86,3,FALSE)</f>
        <v>68</v>
      </c>
      <c r="I51" s="5">
        <f t="shared" si="3"/>
        <v>4</v>
      </c>
      <c r="J51" s="5">
        <v>25</v>
      </c>
      <c r="K51" s="5">
        <f t="shared" si="4"/>
        <v>165</v>
      </c>
    </row>
    <row r="52" spans="1:11" ht="15" customHeight="1">
      <c r="A52" s="11">
        <f t="shared" si="2"/>
        <v>49</v>
      </c>
      <c r="B52" s="4" t="s">
        <v>3</v>
      </c>
      <c r="C52" s="4" t="s">
        <v>95</v>
      </c>
      <c r="D52" s="6" t="s">
        <v>90</v>
      </c>
      <c r="E52" s="4" t="s">
        <v>75</v>
      </c>
      <c r="F52" s="4" t="s">
        <v>7</v>
      </c>
      <c r="G52" s="4">
        <v>1</v>
      </c>
      <c r="H52" s="5">
        <f>VLOOKUP(E52,'[1]MARUTI ENT.'!$C$4:$E$86,3,FALSE)</f>
        <v>83</v>
      </c>
      <c r="I52" s="5">
        <f t="shared" si="3"/>
        <v>2</v>
      </c>
      <c r="J52" s="5">
        <v>25</v>
      </c>
      <c r="K52" s="5">
        <f t="shared" si="4"/>
        <v>110</v>
      </c>
    </row>
    <row r="53" spans="1:11" ht="15" customHeight="1">
      <c r="A53" s="11">
        <f t="shared" si="2"/>
        <v>50</v>
      </c>
      <c r="B53" s="4" t="s">
        <v>3</v>
      </c>
      <c r="C53" s="4" t="s">
        <v>96</v>
      </c>
      <c r="D53" s="6" t="s">
        <v>90</v>
      </c>
      <c r="E53" s="4" t="s">
        <v>73</v>
      </c>
      <c r="F53" s="4" t="s">
        <v>8</v>
      </c>
      <c r="G53" s="4">
        <v>1</v>
      </c>
      <c r="H53" s="5">
        <f>VLOOKUP(E53,'[1]MARUTI ENT.'!$C$4:$E$86,3,FALSE)</f>
        <v>68</v>
      </c>
      <c r="I53" s="5">
        <f t="shared" si="3"/>
        <v>2</v>
      </c>
      <c r="J53" s="5">
        <v>25</v>
      </c>
      <c r="K53" s="5">
        <f t="shared" si="4"/>
        <v>95</v>
      </c>
    </row>
    <row r="54" spans="1:11" ht="15" customHeight="1">
      <c r="A54" s="11">
        <f t="shared" si="2"/>
        <v>51</v>
      </c>
      <c r="B54" s="4" t="s">
        <v>3</v>
      </c>
      <c r="C54" s="4" t="s">
        <v>97</v>
      </c>
      <c r="D54" s="6" t="s">
        <v>90</v>
      </c>
      <c r="E54" s="4" t="s">
        <v>73</v>
      </c>
      <c r="F54" s="4" t="s">
        <v>9</v>
      </c>
      <c r="G54" s="4">
        <v>7</v>
      </c>
      <c r="H54" s="5">
        <f>VLOOKUP(E54,'[1]MARUTI ENT.'!$C$4:$E$86,3,FALSE)</f>
        <v>68</v>
      </c>
      <c r="I54" s="5">
        <f t="shared" si="3"/>
        <v>14</v>
      </c>
      <c r="J54" s="5">
        <v>25</v>
      </c>
      <c r="K54" s="5">
        <f t="shared" si="4"/>
        <v>515</v>
      </c>
    </row>
    <row r="55" spans="1:11" ht="15" customHeight="1">
      <c r="A55" s="11">
        <f t="shared" si="2"/>
        <v>52</v>
      </c>
      <c r="B55" s="4" t="s">
        <v>3</v>
      </c>
      <c r="C55" s="4" t="s">
        <v>135</v>
      </c>
      <c r="D55" s="6" t="s">
        <v>90</v>
      </c>
      <c r="E55" s="4" t="s">
        <v>86</v>
      </c>
      <c r="F55" s="4" t="s">
        <v>60</v>
      </c>
      <c r="G55" s="4">
        <v>5</v>
      </c>
      <c r="H55" s="5">
        <f>VLOOKUP(E55,'[1]MARUTI ENT.'!$C$4:$E$86,3,FALSE)</f>
        <v>83</v>
      </c>
      <c r="I55" s="5">
        <f t="shared" si="3"/>
        <v>10</v>
      </c>
      <c r="J55" s="5">
        <v>25</v>
      </c>
      <c r="K55" s="5">
        <f t="shared" si="4"/>
        <v>450</v>
      </c>
    </row>
    <row r="56" spans="1:11" ht="15" customHeight="1">
      <c r="A56" s="11">
        <f t="shared" si="2"/>
        <v>53</v>
      </c>
      <c r="B56" s="4" t="s">
        <v>3</v>
      </c>
      <c r="C56" s="4" t="s">
        <v>136</v>
      </c>
      <c r="D56" s="6" t="s">
        <v>90</v>
      </c>
      <c r="E56" s="4" t="s">
        <v>87</v>
      </c>
      <c r="F56" s="4" t="s">
        <v>59</v>
      </c>
      <c r="G56" s="4">
        <v>3</v>
      </c>
      <c r="H56" s="5">
        <f>VLOOKUP(E56,'[1]MARUTI ENT.'!$C$4:$E$86,3,FALSE)</f>
        <v>93</v>
      </c>
      <c r="I56" s="5">
        <f t="shared" si="3"/>
        <v>6</v>
      </c>
      <c r="J56" s="5">
        <v>25</v>
      </c>
      <c r="K56" s="5">
        <f t="shared" si="4"/>
        <v>310</v>
      </c>
    </row>
    <row r="57" spans="1:11" s="14" customFormat="1">
      <c r="A57" s="15" t="s">
        <v>146</v>
      </c>
      <c r="B57" s="16"/>
      <c r="C57" s="16"/>
      <c r="D57" s="16"/>
      <c r="E57" s="16"/>
      <c r="F57" s="16"/>
      <c r="G57" s="16"/>
      <c r="H57" s="17"/>
      <c r="I57" s="17"/>
      <c r="J57" s="18"/>
      <c r="K57" s="13">
        <f>SUM(K4:K56)</f>
        <v>13311</v>
      </c>
    </row>
    <row r="58" spans="1:11" s="3" customFormat="1" ht="30" customHeight="1">
      <c r="A58" s="19" t="s">
        <v>154</v>
      </c>
      <c r="B58" s="19"/>
      <c r="C58" s="19"/>
      <c r="D58" s="19"/>
      <c r="E58" s="19"/>
      <c r="F58" s="19"/>
      <c r="G58" s="19"/>
      <c r="H58" s="20"/>
      <c r="I58" s="20"/>
      <c r="J58" s="20"/>
      <c r="K58" s="20"/>
    </row>
    <row r="59" spans="1:11" s="3" customFormat="1" ht="30" customHeight="1">
      <c r="A59" s="19" t="s">
        <v>68</v>
      </c>
      <c r="B59" s="19"/>
      <c r="C59" s="19"/>
      <c r="D59" s="19"/>
      <c r="E59" s="19"/>
      <c r="F59" s="19"/>
      <c r="G59" s="19"/>
      <c r="H59" s="20"/>
      <c r="I59" s="20"/>
      <c r="J59" s="20"/>
      <c r="K59" s="20"/>
    </row>
    <row r="60" spans="1:11">
      <c r="G60" s="7">
        <f>SUM(G4:G56)</f>
        <v>154</v>
      </c>
    </row>
  </sheetData>
  <sortState ref="B4:K56">
    <sortCondition ref="B4:B56"/>
    <sortCondition ref="C4:C56"/>
  </sortState>
  <mergeCells count="7">
    <mergeCell ref="A57:J57"/>
    <mergeCell ref="A58:K58"/>
    <mergeCell ref="A59:K59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35433070866141736" right="0.31496062992125984" top="0.74803149606299213" bottom="0.74803149606299213" header="0.31496062992125984" footer="0.31496062992125984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2024-05-19T11:53:26Z</cp:lastPrinted>
  <dcterms:created xsi:type="dcterms:W3CDTF">2024-05-17T10:35:37Z</dcterms:created>
  <dcterms:modified xsi:type="dcterms:W3CDTF">2024-05-19T11:53:26Z</dcterms:modified>
</cp:coreProperties>
</file>