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2"/>
  <c r="I15"/>
  <c r="I17"/>
  <c r="I19"/>
  <c r="I20"/>
  <c r="I21"/>
  <c r="I22"/>
  <c r="I23"/>
  <c r="I24"/>
  <c r="I25"/>
  <c r="I26"/>
  <c r="I27"/>
  <c r="I28"/>
  <c r="I29"/>
  <c r="I18"/>
  <c r="I11"/>
  <c r="I13"/>
  <c r="I14"/>
  <c r="I16"/>
  <c r="I30"/>
  <c r="I4"/>
  <c r="H5"/>
  <c r="K5" s="1"/>
  <c r="H6"/>
  <c r="K6" s="1"/>
  <c r="H7"/>
  <c r="K7" s="1"/>
  <c r="H8"/>
  <c r="K8" s="1"/>
  <c r="H9"/>
  <c r="K9" s="1"/>
  <c r="H10"/>
  <c r="K10" s="1"/>
  <c r="H12"/>
  <c r="K12" s="1"/>
  <c r="H15"/>
  <c r="K15" s="1"/>
  <c r="H17"/>
  <c r="K17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18"/>
  <c r="K18" s="1"/>
  <c r="H11"/>
  <c r="K11" s="1"/>
  <c r="H13"/>
  <c r="K13" s="1"/>
  <c r="H14"/>
  <c r="K14" s="1"/>
  <c r="H16"/>
  <c r="K16" s="1"/>
  <c r="H30"/>
  <c r="K30" s="1"/>
  <c r="H4"/>
  <c r="K4" s="1"/>
  <c r="K31" s="1"/>
</calcChain>
</file>

<file path=xl/sharedStrings.xml><?xml version="1.0" encoding="utf-8"?>
<sst xmlns="http://schemas.openxmlformats.org/spreadsheetml/2006/main" count="152" uniqueCount="102">
  <si>
    <t>02/4/2025</t>
  </si>
  <si>
    <t>2856</t>
  </si>
  <si>
    <t>2842</t>
  </si>
  <si>
    <t>03/4/2025</t>
  </si>
  <si>
    <t>2860</t>
  </si>
  <si>
    <t>2841</t>
  </si>
  <si>
    <t>2846</t>
  </si>
  <si>
    <t>04/4/2025</t>
  </si>
  <si>
    <t>28</t>
  </si>
  <si>
    <t>05/4/2025</t>
  </si>
  <si>
    <t>2867</t>
  </si>
  <si>
    <t>11/4/2025</t>
  </si>
  <si>
    <t>21</t>
  </si>
  <si>
    <t>14/4/2025</t>
  </si>
  <si>
    <t>26</t>
  </si>
  <si>
    <t>17/4/2025</t>
  </si>
  <si>
    <t>34</t>
  </si>
  <si>
    <t>23/4/2025</t>
  </si>
  <si>
    <t>77</t>
  </si>
  <si>
    <t>26/4/2025</t>
  </si>
  <si>
    <t>102</t>
  </si>
  <si>
    <t>28/4/2025</t>
  </si>
  <si>
    <t>94</t>
  </si>
  <si>
    <t>101</t>
  </si>
  <si>
    <t>29/4/2025</t>
  </si>
  <si>
    <t>139</t>
  </si>
  <si>
    <t>30/4/2025</t>
  </si>
  <si>
    <t>140</t>
  </si>
  <si>
    <t>180</t>
  </si>
  <si>
    <t>156</t>
  </si>
  <si>
    <t>182</t>
  </si>
  <si>
    <t>184</t>
  </si>
  <si>
    <t>144</t>
  </si>
  <si>
    <t>53/54</t>
  </si>
  <si>
    <t>07/4/2025</t>
  </si>
  <si>
    <t>2836</t>
  </si>
  <si>
    <t>12/4/2025</t>
  </si>
  <si>
    <t>25</t>
  </si>
  <si>
    <t>29</t>
  </si>
  <si>
    <t>11</t>
  </si>
  <si>
    <t>126</t>
  </si>
  <si>
    <t>SL</t>
  </si>
  <si>
    <t>DATE</t>
  </si>
  <si>
    <t>DO/00046</t>
  </si>
  <si>
    <t>DO/00051</t>
  </si>
  <si>
    <t>DO/00116</t>
  </si>
  <si>
    <t>DO/00117</t>
  </si>
  <si>
    <t>DO/00124</t>
  </si>
  <si>
    <t>DO/00227</t>
  </si>
  <si>
    <t>DO/00328</t>
  </si>
  <si>
    <t>DO/00664</t>
  </si>
  <si>
    <t>DO/00735</t>
  </si>
  <si>
    <t>DO/00902</t>
  </si>
  <si>
    <t>DO/01304</t>
  </si>
  <si>
    <t>DO/01583</t>
  </si>
  <si>
    <t>DO/01638</t>
  </si>
  <si>
    <t>DO/01644</t>
  </si>
  <si>
    <t>DO/01963</t>
  </si>
  <si>
    <t>DO/01999</t>
  </si>
  <si>
    <t>DO/02059</t>
  </si>
  <si>
    <t>DO/02115</t>
  </si>
  <si>
    <t>DO/02116</t>
  </si>
  <si>
    <t>DO/02117</t>
  </si>
  <si>
    <t>DO/02129</t>
  </si>
  <si>
    <t>JA/01172</t>
  </si>
  <si>
    <t>MA/00187</t>
  </si>
  <si>
    <t>MA/00419</t>
  </si>
  <si>
    <t>MA/00420</t>
  </si>
  <si>
    <t>MA/00445</t>
  </si>
  <si>
    <t>MA/00973</t>
  </si>
  <si>
    <t>LR NO</t>
  </si>
  <si>
    <t>INV NO</t>
  </si>
  <si>
    <t>JATNI</t>
  </si>
  <si>
    <t>NAYAGARH</t>
  </si>
  <si>
    <t>KHURDA</t>
  </si>
  <si>
    <t>PATTAMUNDAI</t>
  </si>
  <si>
    <t>BHUBANESWAR</t>
  </si>
  <si>
    <t>PURI</t>
  </si>
  <si>
    <t>KENDRAPARA</t>
  </si>
  <si>
    <t>JAJPUR ROAD</t>
  </si>
  <si>
    <t>BALASORE</t>
  </si>
  <si>
    <t>BARI</t>
  </si>
  <si>
    <t>GAMBHARIMUNDA</t>
  </si>
  <si>
    <t>BALUGAON</t>
  </si>
  <si>
    <t>BHADRAK</t>
  </si>
  <si>
    <t>JALESWAR</t>
  </si>
  <si>
    <t>KEONJHAR</t>
  </si>
  <si>
    <t>JHUMPURA</t>
  </si>
  <si>
    <t>CTC</t>
  </si>
  <si>
    <t>FROM</t>
  </si>
  <si>
    <t>TO</t>
  </si>
  <si>
    <t>CASE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</si>
  <si>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</si>
  <si>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</si>
  <si>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</si>
  <si>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</si>
  <si>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</si>
  <si>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</si>
  <si>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</si>
  <si>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(RUPEES FIVE THOUSAND TWO HUNDRED NINETY TWO ONLY)</t>
  </si>
  <si>
    <t xml:space="preserve">Bill Date: 30/04/2025
Bill NO : 4358
Total Amount:5292.00
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</si>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</sst>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552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" bestFit="1" customWidth="1"/>
    <col min="7" max="7" width="5.42578125" bestFit="1" customWidth="1"/>
    <col min="8" max="8" width="6.5703125" bestFit="1" customWidth="1"/>
    <col min="9" max="9" width="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96</v>
      </c>
      <c r="I1" s="19"/>
      <c r="J1" s="19"/>
      <c r="K1" s="19"/>
    </row>
    <row r="2" spans="1:11" s="1" customFormat="1" ht="69.75" customHeight="1">
      <c r="A2" s="16" t="s">
        <v>97</v>
      </c>
      <c r="B2" s="17"/>
      <c r="C2" s="17"/>
      <c r="D2" s="17"/>
      <c r="E2" s="17"/>
      <c r="F2" s="17"/>
      <c r="G2" s="18"/>
      <c r="H2" s="19" t="s">
        <v>100</v>
      </c>
      <c r="I2" s="19"/>
      <c r="J2" s="19"/>
      <c r="K2" s="19"/>
    </row>
    <row r="3" spans="1:11" s="7" customFormat="1">
      <c r="A3" s="6" t="s">
        <v>41</v>
      </c>
      <c r="B3" s="6" t="s">
        <v>42</v>
      </c>
      <c r="C3" s="6" t="s">
        <v>70</v>
      </c>
      <c r="D3" s="6" t="s">
        <v>71</v>
      </c>
      <c r="E3" s="6" t="s">
        <v>89</v>
      </c>
      <c r="F3" s="6" t="s">
        <v>90</v>
      </c>
      <c r="G3" s="6" t="s">
        <v>91</v>
      </c>
      <c r="H3" s="4" t="s">
        <v>92</v>
      </c>
      <c r="I3" s="4" t="s">
        <v>93</v>
      </c>
      <c r="J3" s="4" t="s">
        <v>94</v>
      </c>
      <c r="K3" s="4" t="s">
        <v>95</v>
      </c>
    </row>
    <row r="4" spans="1:11">
      <c r="A4" s="2">
        <v>1</v>
      </c>
      <c r="B4" s="2" t="s">
        <v>0</v>
      </c>
      <c r="C4" s="2" t="s">
        <v>43</v>
      </c>
      <c r="D4" s="2" t="s">
        <v>1</v>
      </c>
      <c r="E4" s="3" t="s">
        <v>88</v>
      </c>
      <c r="F4" s="2" t="s">
        <v>72</v>
      </c>
      <c r="G4" s="2">
        <v>3</v>
      </c>
      <c r="H4" s="5">
        <f>VLOOKUP(F4,'[1]MARUTI ENT.'!$C$4:$D$91,2,FALSE)</f>
        <v>78</v>
      </c>
      <c r="I4" s="5">
        <f>G4*2</f>
        <v>6</v>
      </c>
      <c r="J4" s="5">
        <v>25</v>
      </c>
      <c r="K4" s="5">
        <f>G4*H4+I4+J4</f>
        <v>265</v>
      </c>
    </row>
    <row r="5" spans="1:11">
      <c r="A5" s="2">
        <v>2</v>
      </c>
      <c r="B5" s="2" t="s">
        <v>0</v>
      </c>
      <c r="C5" s="2" t="s">
        <v>44</v>
      </c>
      <c r="D5" s="2" t="s">
        <v>2</v>
      </c>
      <c r="E5" s="3" t="s">
        <v>88</v>
      </c>
      <c r="F5" s="2" t="s">
        <v>73</v>
      </c>
      <c r="G5" s="2">
        <v>1</v>
      </c>
      <c r="H5" s="5">
        <f>VLOOKUP(F5,'[1]MARUTI ENT.'!$C$4:$D$91,2,FALSE)</f>
        <v>89</v>
      </c>
      <c r="I5" s="5">
        <f>G5*2</f>
        <v>2</v>
      </c>
      <c r="J5" s="5">
        <v>25</v>
      </c>
      <c r="K5" s="5">
        <f>G5*H5+I5+J5</f>
        <v>116</v>
      </c>
    </row>
    <row r="6" spans="1:11">
      <c r="A6" s="2">
        <v>3</v>
      </c>
      <c r="B6" s="2" t="s">
        <v>3</v>
      </c>
      <c r="C6" s="2" t="s">
        <v>45</v>
      </c>
      <c r="D6" s="2" t="s">
        <v>4</v>
      </c>
      <c r="E6" s="3" t="s">
        <v>88</v>
      </c>
      <c r="F6" s="2" t="s">
        <v>74</v>
      </c>
      <c r="G6" s="2">
        <v>1</v>
      </c>
      <c r="H6" s="5">
        <f>VLOOKUP(F6,'[1]MARUTI ENT.'!$C$4:$D$91,2,FALSE)</f>
        <v>78</v>
      </c>
      <c r="I6" s="5">
        <f>G6*2</f>
        <v>2</v>
      </c>
      <c r="J6" s="5">
        <v>25</v>
      </c>
      <c r="K6" s="5">
        <f>G6*H6+I6+J6</f>
        <v>105</v>
      </c>
    </row>
    <row r="7" spans="1:11">
      <c r="A7" s="2">
        <v>4</v>
      </c>
      <c r="B7" s="2" t="s">
        <v>3</v>
      </c>
      <c r="C7" s="2" t="s">
        <v>46</v>
      </c>
      <c r="D7" s="2" t="s">
        <v>5</v>
      </c>
      <c r="E7" s="3" t="s">
        <v>88</v>
      </c>
      <c r="F7" s="2" t="s">
        <v>75</v>
      </c>
      <c r="G7" s="2">
        <v>1</v>
      </c>
      <c r="H7" s="5">
        <f>VLOOKUP(F7,'[1]MARUTI ENT.'!$C$4:$D$91,2,FALSE)</f>
        <v>95</v>
      </c>
      <c r="I7" s="5">
        <f>G7*2</f>
        <v>2</v>
      </c>
      <c r="J7" s="5">
        <v>25</v>
      </c>
      <c r="K7" s="5">
        <f>G7*H7+I7+J7</f>
        <v>122</v>
      </c>
    </row>
    <row r="8" spans="1:11">
      <c r="A8" s="2">
        <v>5</v>
      </c>
      <c r="B8" s="2" t="s">
        <v>3</v>
      </c>
      <c r="C8" s="2" t="s">
        <v>47</v>
      </c>
      <c r="D8" s="2" t="s">
        <v>6</v>
      </c>
      <c r="E8" s="3" t="s">
        <v>88</v>
      </c>
      <c r="F8" s="2" t="s">
        <v>76</v>
      </c>
      <c r="G8" s="2">
        <v>3</v>
      </c>
      <c r="H8" s="5">
        <f>VLOOKUP(F8,'[1]MARUTI ENT.'!$C$4:$D$91,2,FALSE)</f>
        <v>68</v>
      </c>
      <c r="I8" s="5">
        <f>G8*2</f>
        <v>6</v>
      </c>
      <c r="J8" s="5">
        <v>25</v>
      </c>
      <c r="K8" s="5">
        <f>G8*H8+I8+J8</f>
        <v>235</v>
      </c>
    </row>
    <row r="9" spans="1:11">
      <c r="A9" s="2">
        <v>6</v>
      </c>
      <c r="B9" s="2" t="s">
        <v>7</v>
      </c>
      <c r="C9" s="2" t="s">
        <v>48</v>
      </c>
      <c r="D9" s="2" t="s">
        <v>8</v>
      </c>
      <c r="E9" s="3" t="s">
        <v>88</v>
      </c>
      <c r="F9" s="2" t="s">
        <v>77</v>
      </c>
      <c r="G9" s="2">
        <v>4</v>
      </c>
      <c r="H9" s="5">
        <f>VLOOKUP(F9,'[1]MARUTI ENT.'!$C$4:$D$91,2,FALSE)</f>
        <v>83</v>
      </c>
      <c r="I9" s="5">
        <f>G9*2</f>
        <v>8</v>
      </c>
      <c r="J9" s="5">
        <v>25</v>
      </c>
      <c r="K9" s="5">
        <f>G9*H9+I9+J9</f>
        <v>365</v>
      </c>
    </row>
    <row r="10" spans="1:11">
      <c r="A10" s="2">
        <v>7</v>
      </c>
      <c r="B10" s="2" t="s">
        <v>9</v>
      </c>
      <c r="C10" s="2" t="s">
        <v>49</v>
      </c>
      <c r="D10" s="2" t="s">
        <v>10</v>
      </c>
      <c r="E10" s="3" t="s">
        <v>88</v>
      </c>
      <c r="F10" s="2" t="s">
        <v>78</v>
      </c>
      <c r="G10" s="2">
        <v>2</v>
      </c>
      <c r="H10" s="5">
        <f>VLOOKUP(F10,'[1]MARUTI ENT.'!$C$4:$D$91,2,FALSE)</f>
        <v>83</v>
      </c>
      <c r="I10" s="5">
        <f>G10*2</f>
        <v>4</v>
      </c>
      <c r="J10" s="5">
        <v>25</v>
      </c>
      <c r="K10" s="5">
        <f>G10*H10+I10+J10</f>
        <v>195</v>
      </c>
    </row>
    <row r="11" spans="1:11">
      <c r="A11" s="2">
        <v>8</v>
      </c>
      <c r="B11" s="2" t="s">
        <v>34</v>
      </c>
      <c r="C11" s="2" t="s">
        <v>65</v>
      </c>
      <c r="D11" s="2" t="s">
        <v>35</v>
      </c>
      <c r="E11" s="3" t="s">
        <v>88</v>
      </c>
      <c r="F11" s="2" t="s">
        <v>85</v>
      </c>
      <c r="G11" s="2">
        <v>1</v>
      </c>
      <c r="H11" s="5">
        <f>VLOOKUP(F11,'[1]MARUTI ENT.'!$C$4:$D$91,2,FALSE)</f>
        <v>93</v>
      </c>
      <c r="I11" s="5">
        <f>G11*2</f>
        <v>2</v>
      </c>
      <c r="J11" s="5">
        <v>25</v>
      </c>
      <c r="K11" s="5">
        <f>G11*H11+I11+J11</f>
        <v>120</v>
      </c>
    </row>
    <row r="12" spans="1:11">
      <c r="A12" s="2">
        <v>9</v>
      </c>
      <c r="B12" s="2" t="s">
        <v>11</v>
      </c>
      <c r="C12" s="2" t="s">
        <v>50</v>
      </c>
      <c r="D12" s="2" t="s">
        <v>12</v>
      </c>
      <c r="E12" s="3" t="s">
        <v>88</v>
      </c>
      <c r="F12" s="2" t="s">
        <v>72</v>
      </c>
      <c r="G12" s="2">
        <v>2</v>
      </c>
      <c r="H12" s="5">
        <f>VLOOKUP(F12,'[1]MARUTI ENT.'!$C$4:$D$91,2,FALSE)</f>
        <v>78</v>
      </c>
      <c r="I12" s="5">
        <f>G12*2</f>
        <v>4</v>
      </c>
      <c r="J12" s="5">
        <v>25</v>
      </c>
      <c r="K12" s="5">
        <f>G12*H12+I12+J12</f>
        <v>185</v>
      </c>
    </row>
    <row r="13" spans="1:11">
      <c r="A13" s="2">
        <v>10</v>
      </c>
      <c r="B13" s="2" t="s">
        <v>36</v>
      </c>
      <c r="C13" s="2" t="s">
        <v>66</v>
      </c>
      <c r="D13" s="2" t="s">
        <v>37</v>
      </c>
      <c r="E13" s="3" t="s">
        <v>88</v>
      </c>
      <c r="F13" s="2" t="s">
        <v>84</v>
      </c>
      <c r="G13" s="2">
        <v>2</v>
      </c>
      <c r="H13" s="5">
        <f>VLOOKUP(F13,'[1]MARUTI ENT.'!$C$4:$D$91,2,FALSE)</f>
        <v>83</v>
      </c>
      <c r="I13" s="5">
        <f>G13*2</f>
        <v>4</v>
      </c>
      <c r="J13" s="5">
        <v>25</v>
      </c>
      <c r="K13" s="5">
        <f>G13*H13+I13+J13</f>
        <v>195</v>
      </c>
    </row>
    <row r="14" spans="1:11">
      <c r="A14" s="2">
        <v>11</v>
      </c>
      <c r="B14" s="2" t="s">
        <v>36</v>
      </c>
      <c r="C14" s="2" t="s">
        <v>67</v>
      </c>
      <c r="D14" s="2" t="s">
        <v>38</v>
      </c>
      <c r="E14" s="3" t="s">
        <v>88</v>
      </c>
      <c r="F14" s="2" t="s">
        <v>86</v>
      </c>
      <c r="G14" s="2">
        <v>2</v>
      </c>
      <c r="H14" s="5">
        <f>VLOOKUP(F14,'[1]MARUTI ENT.'!$C$4:$D$91,2,FALSE)</f>
        <v>100</v>
      </c>
      <c r="I14" s="5">
        <f>G14*2</f>
        <v>4</v>
      </c>
      <c r="J14" s="5">
        <v>25</v>
      </c>
      <c r="K14" s="5">
        <f>G14*H14+I14+J14</f>
        <v>229</v>
      </c>
    </row>
    <row r="15" spans="1:11">
      <c r="A15" s="2">
        <v>12</v>
      </c>
      <c r="B15" s="2" t="s">
        <v>13</v>
      </c>
      <c r="C15" s="2" t="s">
        <v>51</v>
      </c>
      <c r="D15" s="2" t="s">
        <v>14</v>
      </c>
      <c r="E15" s="3" t="s">
        <v>88</v>
      </c>
      <c r="F15" s="2" t="s">
        <v>79</v>
      </c>
      <c r="G15" s="2">
        <v>1</v>
      </c>
      <c r="H15" s="5">
        <f>VLOOKUP(F15,'[1]MARUTI ENT.'!$C$4:$D$91,2,FALSE)</f>
        <v>83</v>
      </c>
      <c r="I15" s="5">
        <f>G15*2</f>
        <v>2</v>
      </c>
      <c r="J15" s="5">
        <v>25</v>
      </c>
      <c r="K15" s="5">
        <f>G15*H15+I15+J15</f>
        <v>110</v>
      </c>
    </row>
    <row r="16" spans="1:11">
      <c r="A16" s="2">
        <v>13</v>
      </c>
      <c r="B16" s="2" t="s">
        <v>13</v>
      </c>
      <c r="C16" s="2" t="s">
        <v>68</v>
      </c>
      <c r="D16" s="2" t="s">
        <v>39</v>
      </c>
      <c r="E16" s="3" t="s">
        <v>88</v>
      </c>
      <c r="F16" s="2" t="s">
        <v>87</v>
      </c>
      <c r="G16" s="2">
        <v>2</v>
      </c>
      <c r="H16" s="5">
        <f>VLOOKUP(F16,'[1]MARUTI ENT.'!$C$4:$D$91,2,FALSE)</f>
        <v>125</v>
      </c>
      <c r="I16" s="5">
        <f>G16*2</f>
        <v>4</v>
      </c>
      <c r="J16" s="5">
        <v>25</v>
      </c>
      <c r="K16" s="5">
        <f>G16*H16+I16+J16</f>
        <v>279</v>
      </c>
    </row>
    <row r="17" spans="1:11">
      <c r="A17" s="2">
        <v>14</v>
      </c>
      <c r="B17" s="2" t="s">
        <v>15</v>
      </c>
      <c r="C17" s="2" t="s">
        <v>52</v>
      </c>
      <c r="D17" s="2" t="s">
        <v>16</v>
      </c>
      <c r="E17" s="3" t="s">
        <v>88</v>
      </c>
      <c r="F17" s="2" t="s">
        <v>80</v>
      </c>
      <c r="G17" s="2">
        <v>3</v>
      </c>
      <c r="H17" s="5">
        <f>VLOOKUP(F17,'[1]MARUTI ENT.'!$C$4:$D$91,2,FALSE)</f>
        <v>78</v>
      </c>
      <c r="I17" s="5">
        <f>G17*2</f>
        <v>6</v>
      </c>
      <c r="J17" s="5">
        <v>25</v>
      </c>
      <c r="K17" s="5">
        <f>G17*H17+I17+J17</f>
        <v>265</v>
      </c>
    </row>
    <row r="18" spans="1:11">
      <c r="A18" s="2">
        <v>15</v>
      </c>
      <c r="B18" s="2" t="s">
        <v>15</v>
      </c>
      <c r="C18" s="2" t="s">
        <v>64</v>
      </c>
      <c r="D18" s="2" t="s">
        <v>33</v>
      </c>
      <c r="E18" s="3" t="s">
        <v>88</v>
      </c>
      <c r="F18" s="2" t="s">
        <v>84</v>
      </c>
      <c r="G18" s="2">
        <v>1</v>
      </c>
      <c r="H18" s="5">
        <f>VLOOKUP(F18,'[1]MARUTI ENT.'!$C$4:$D$91,2,FALSE)</f>
        <v>83</v>
      </c>
      <c r="I18" s="5">
        <f>G18*2</f>
        <v>2</v>
      </c>
      <c r="J18" s="5">
        <v>25</v>
      </c>
      <c r="K18" s="5">
        <f>G18*H18+I18+J18</f>
        <v>110</v>
      </c>
    </row>
    <row r="19" spans="1:11">
      <c r="A19" s="2">
        <v>16</v>
      </c>
      <c r="B19" s="2" t="s">
        <v>17</v>
      </c>
      <c r="C19" s="2" t="s">
        <v>53</v>
      </c>
      <c r="D19" s="2" t="s">
        <v>18</v>
      </c>
      <c r="E19" s="3" t="s">
        <v>88</v>
      </c>
      <c r="F19" s="2" t="s">
        <v>74</v>
      </c>
      <c r="G19" s="2">
        <v>1</v>
      </c>
      <c r="H19" s="5">
        <f>VLOOKUP(F19,'[1]MARUTI ENT.'!$C$4:$D$91,2,FALSE)</f>
        <v>78</v>
      </c>
      <c r="I19" s="5">
        <f>G19*2</f>
        <v>2</v>
      </c>
      <c r="J19" s="5">
        <v>25</v>
      </c>
      <c r="K19" s="5">
        <f>G19*H19+I19+J19</f>
        <v>105</v>
      </c>
    </row>
    <row r="20" spans="1:11">
      <c r="A20" s="2">
        <v>17</v>
      </c>
      <c r="B20" s="2" t="s">
        <v>19</v>
      </c>
      <c r="C20" s="2" t="s">
        <v>54</v>
      </c>
      <c r="D20" s="2" t="s">
        <v>20</v>
      </c>
      <c r="E20" s="3" t="s">
        <v>88</v>
      </c>
      <c r="F20" s="2" t="s">
        <v>72</v>
      </c>
      <c r="G20" s="2">
        <v>1</v>
      </c>
      <c r="H20" s="5">
        <f>VLOOKUP(F20,'[1]MARUTI ENT.'!$C$4:$D$91,2,FALSE)</f>
        <v>78</v>
      </c>
      <c r="I20" s="5">
        <f>G20*2</f>
        <v>2</v>
      </c>
      <c r="J20" s="5">
        <v>25</v>
      </c>
      <c r="K20" s="5">
        <f>G20*H20+I20+J20</f>
        <v>105</v>
      </c>
    </row>
    <row r="21" spans="1:11">
      <c r="A21" s="2">
        <v>18</v>
      </c>
      <c r="B21" s="2" t="s">
        <v>21</v>
      </c>
      <c r="C21" s="2" t="s">
        <v>55</v>
      </c>
      <c r="D21" s="2" t="s">
        <v>22</v>
      </c>
      <c r="E21" s="3" t="s">
        <v>88</v>
      </c>
      <c r="F21" s="2" t="s">
        <v>73</v>
      </c>
      <c r="G21" s="2">
        <v>1</v>
      </c>
      <c r="H21" s="5">
        <f>VLOOKUP(F21,'[1]MARUTI ENT.'!$C$4:$D$91,2,FALSE)</f>
        <v>89</v>
      </c>
      <c r="I21" s="5">
        <f>G21*2</f>
        <v>2</v>
      </c>
      <c r="J21" s="5">
        <v>25</v>
      </c>
      <c r="K21" s="5">
        <f>G21*H21+I21+J21</f>
        <v>116</v>
      </c>
    </row>
    <row r="22" spans="1:11">
      <c r="A22" s="2">
        <v>19</v>
      </c>
      <c r="B22" s="2" t="s">
        <v>21</v>
      </c>
      <c r="C22" s="2" t="s">
        <v>56</v>
      </c>
      <c r="D22" s="2" t="s">
        <v>23</v>
      </c>
      <c r="E22" s="3" t="s">
        <v>88</v>
      </c>
      <c r="F22" s="2" t="s">
        <v>73</v>
      </c>
      <c r="G22" s="2">
        <v>2</v>
      </c>
      <c r="H22" s="5">
        <f>VLOOKUP(F22,'[1]MARUTI ENT.'!$C$4:$D$91,2,FALSE)</f>
        <v>89</v>
      </c>
      <c r="I22" s="5">
        <f>G22*2</f>
        <v>4</v>
      </c>
      <c r="J22" s="5">
        <v>25</v>
      </c>
      <c r="K22" s="5">
        <f>G22*H22+I22+J22</f>
        <v>207</v>
      </c>
    </row>
    <row r="23" spans="1:11">
      <c r="A23" s="2">
        <v>20</v>
      </c>
      <c r="B23" s="2" t="s">
        <v>24</v>
      </c>
      <c r="C23" s="2" t="s">
        <v>57</v>
      </c>
      <c r="D23" s="2" t="s">
        <v>25</v>
      </c>
      <c r="E23" s="3" t="s">
        <v>88</v>
      </c>
      <c r="F23" s="2" t="s">
        <v>81</v>
      </c>
      <c r="G23" s="2">
        <v>4</v>
      </c>
      <c r="H23" s="5">
        <f>VLOOKUP(F23,'[1]MARUTI ENT.'!$C$4:$D$91,2,FALSE)</f>
        <v>100</v>
      </c>
      <c r="I23" s="5">
        <f>G23*2</f>
        <v>8</v>
      </c>
      <c r="J23" s="5">
        <v>25</v>
      </c>
      <c r="K23" s="5">
        <f>G23*H23+I23+J23</f>
        <v>433</v>
      </c>
    </row>
    <row r="24" spans="1:11">
      <c r="A24" s="2">
        <v>21</v>
      </c>
      <c r="B24" s="2" t="s">
        <v>26</v>
      </c>
      <c r="C24" s="2" t="s">
        <v>58</v>
      </c>
      <c r="D24" s="2" t="s">
        <v>27</v>
      </c>
      <c r="E24" s="3" t="s">
        <v>88</v>
      </c>
      <c r="F24" s="2" t="s">
        <v>73</v>
      </c>
      <c r="G24" s="2">
        <v>1</v>
      </c>
      <c r="H24" s="5">
        <f>VLOOKUP(F24,'[1]MARUTI ENT.'!$C$4:$D$91,2,FALSE)</f>
        <v>89</v>
      </c>
      <c r="I24" s="5">
        <f>G24*2</f>
        <v>2</v>
      </c>
      <c r="J24" s="5">
        <v>25</v>
      </c>
      <c r="K24" s="5">
        <f>G24*H24+I24+J24</f>
        <v>116</v>
      </c>
    </row>
    <row r="25" spans="1:11">
      <c r="A25" s="2">
        <v>22</v>
      </c>
      <c r="B25" s="2" t="s">
        <v>26</v>
      </c>
      <c r="C25" s="2" t="s">
        <v>59</v>
      </c>
      <c r="D25" s="2" t="s">
        <v>28</v>
      </c>
      <c r="E25" s="3" t="s">
        <v>88</v>
      </c>
      <c r="F25" s="2" t="s">
        <v>81</v>
      </c>
      <c r="G25" s="2">
        <v>4</v>
      </c>
      <c r="H25" s="5">
        <f>VLOOKUP(F25,'[1]MARUTI ENT.'!$C$4:$D$91,2,FALSE)</f>
        <v>100</v>
      </c>
      <c r="I25" s="5">
        <f>G25*2</f>
        <v>8</v>
      </c>
      <c r="J25" s="5">
        <v>25</v>
      </c>
      <c r="K25" s="5">
        <f>G25*H25+I25+J25</f>
        <v>433</v>
      </c>
    </row>
    <row r="26" spans="1:11">
      <c r="A26" s="2">
        <v>23</v>
      </c>
      <c r="B26" s="2" t="s">
        <v>26</v>
      </c>
      <c r="C26" s="2" t="s">
        <v>60</v>
      </c>
      <c r="D26" s="2" t="s">
        <v>29</v>
      </c>
      <c r="E26" s="3" t="s">
        <v>88</v>
      </c>
      <c r="F26" s="2" t="s">
        <v>73</v>
      </c>
      <c r="G26" s="2">
        <v>2</v>
      </c>
      <c r="H26" s="5">
        <f>VLOOKUP(F26,'[1]MARUTI ENT.'!$C$4:$D$91,2,FALSE)</f>
        <v>89</v>
      </c>
      <c r="I26" s="5">
        <f>G26*2</f>
        <v>4</v>
      </c>
      <c r="J26" s="5">
        <v>25</v>
      </c>
      <c r="K26" s="5">
        <f>G26*H26+I26+J26</f>
        <v>207</v>
      </c>
    </row>
    <row r="27" spans="1:11">
      <c r="A27" s="2">
        <v>24</v>
      </c>
      <c r="B27" s="2" t="s">
        <v>26</v>
      </c>
      <c r="C27" s="2" t="s">
        <v>61</v>
      </c>
      <c r="D27" s="2" t="s">
        <v>30</v>
      </c>
      <c r="E27" s="3" t="s">
        <v>88</v>
      </c>
      <c r="F27" s="2" t="s">
        <v>82</v>
      </c>
      <c r="G27" s="2">
        <v>2</v>
      </c>
      <c r="H27" s="5">
        <f>VLOOKUP(F27,'[1]MARUTI ENT.'!$C$4:$D$91,2,FALSE)</f>
        <v>120</v>
      </c>
      <c r="I27" s="5">
        <f>G27*2</f>
        <v>4</v>
      </c>
      <c r="J27" s="5">
        <v>25</v>
      </c>
      <c r="K27" s="5">
        <f>G27*H27+I27+J27</f>
        <v>269</v>
      </c>
    </row>
    <row r="28" spans="1:11">
      <c r="A28" s="2">
        <v>25</v>
      </c>
      <c r="B28" s="2" t="s">
        <v>26</v>
      </c>
      <c r="C28" s="2" t="s">
        <v>62</v>
      </c>
      <c r="D28" s="2" t="s">
        <v>31</v>
      </c>
      <c r="E28" s="3" t="s">
        <v>88</v>
      </c>
      <c r="F28" s="2" t="s">
        <v>77</v>
      </c>
      <c r="G28" s="2">
        <v>1</v>
      </c>
      <c r="H28" s="5">
        <f>VLOOKUP(F28,'[1]MARUTI ENT.'!$C$4:$D$91,2,FALSE)</f>
        <v>83</v>
      </c>
      <c r="I28" s="5">
        <f>G28*2</f>
        <v>2</v>
      </c>
      <c r="J28" s="5">
        <v>25</v>
      </c>
      <c r="K28" s="5">
        <f>G28*H28+I28+J28</f>
        <v>110</v>
      </c>
    </row>
    <row r="29" spans="1:11">
      <c r="A29" s="2">
        <v>26</v>
      </c>
      <c r="B29" s="2" t="s">
        <v>26</v>
      </c>
      <c r="C29" s="2" t="s">
        <v>63</v>
      </c>
      <c r="D29" s="2" t="s">
        <v>32</v>
      </c>
      <c r="E29" s="3" t="s">
        <v>88</v>
      </c>
      <c r="F29" s="2" t="s">
        <v>83</v>
      </c>
      <c r="G29" s="2">
        <v>1</v>
      </c>
      <c r="H29" s="5">
        <f>VLOOKUP(F29,'[1]MARUTI ENT.'!$C$4:$D$91,2,FALSE)</f>
        <v>83</v>
      </c>
      <c r="I29" s="5">
        <f>G29*2</f>
        <v>2</v>
      </c>
      <c r="J29" s="5">
        <v>25</v>
      </c>
      <c r="K29" s="5">
        <f>G29*H29+I29+J29</f>
        <v>110</v>
      </c>
    </row>
    <row r="30" spans="1:11">
      <c r="A30" s="2">
        <v>27</v>
      </c>
      <c r="B30" s="2" t="s">
        <v>26</v>
      </c>
      <c r="C30" s="2" t="s">
        <v>69</v>
      </c>
      <c r="D30" s="2" t="s">
        <v>40</v>
      </c>
      <c r="E30" s="3" t="s">
        <v>88</v>
      </c>
      <c r="F30" s="2" t="s">
        <v>80</v>
      </c>
      <c r="G30" s="2">
        <v>2</v>
      </c>
      <c r="H30" s="5">
        <f>VLOOKUP(F30,'[1]MARUTI ENT.'!$C$4:$D$91,2,FALSE)</f>
        <v>78</v>
      </c>
      <c r="I30" s="5">
        <f>G30*2</f>
        <v>4</v>
      </c>
      <c r="J30" s="5">
        <v>25</v>
      </c>
      <c r="K30" s="5">
        <f>G30*H30+I30+J30</f>
        <v>185</v>
      </c>
    </row>
    <row r="31" spans="1:11" s="9" customFormat="1">
      <c r="A31" s="10" t="s">
        <v>99</v>
      </c>
      <c r="B31" s="11"/>
      <c r="C31" s="11"/>
      <c r="D31" s="11"/>
      <c r="E31" s="11"/>
      <c r="F31" s="11"/>
      <c r="G31" s="11"/>
      <c r="H31" s="12"/>
      <c r="I31" s="12"/>
      <c r="J31" s="13"/>
      <c r="K31" s="8">
        <f>SUM(K4:K30)</f>
        <v>5292</v>
      </c>
    </row>
    <row r="32" spans="1:11" s="9" customFormat="1" ht="30" customHeight="1">
      <c r="A32" s="14" t="s">
        <v>101</v>
      </c>
      <c r="B32" s="14"/>
      <c r="C32" s="14"/>
      <c r="D32" s="14"/>
      <c r="E32" s="14"/>
      <c r="F32" s="14"/>
      <c r="G32" s="14"/>
      <c r="H32" s="15"/>
      <c r="I32" s="15"/>
      <c r="J32" s="15"/>
      <c r="K32" s="15"/>
    </row>
    <row r="33" spans="1:11" s="9" customFormat="1" ht="30" customHeight="1">
      <c r="A33" s="14" t="s">
        <v>98</v>
      </c>
      <c r="B33" s="14"/>
      <c r="C33" s="14"/>
      <c r="D33" s="14"/>
      <c r="E33" s="14"/>
      <c r="F33" s="14"/>
      <c r="G33" s="14"/>
      <c r="H33" s="15"/>
      <c r="I33" s="15"/>
      <c r="J33" s="15"/>
      <c r="K33" s="15"/>
    </row>
  </sheetData>
  <sortState ref="B4:K30">
    <sortCondition ref="B4"/>
  </sortState>
  <mergeCells count="7">
    <mergeCell ref="A31:J31"/>
    <mergeCell ref="A32:K32"/>
    <mergeCell ref="A33:K33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31:C33">
    <cfRule type="duplicateValues" dxfId="3" priority="3"/>
    <cfRule type="duplicateValues" dxfId="2" priority="4"/>
  </conditionalFormatting>
  <conditionalFormatting sqref="C31:C3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2025-05-19T11:09:19Z</dcterms:created>
  <dcterms:modified xsi:type="dcterms:W3CDTF">2025-05-20T10:37:49Z</dcterms:modified>
</cp:coreProperties>
</file>